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svg" ContentType="image/svg+xml"/>
  <Default Extension="tiff" ContentType="image/tiff"/>
  <Default Extension="tif" ContentType="image/tiff"/>
  <Default Extension="jpeg" ContentType="image/jpeg"/>
  <Default Extension="bmp" ContentType="application/x-bmp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pivotTables/pivotTable190.xml" ContentType="application/vnd.openxmlformats-officedocument.spreadsheetml.pivotTable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74.xml" ContentType="application/vnd.openxmlformats-officedocument.spreadsheetml.pivotCacheDefinition+xml"/>
  <Override PartName="/xl/pivotCache/pivotCacheRecords174.xml" ContentType="application/vnd.openxmlformats-officedocument.spreadsheetml.pivotCacheRecords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bookViews>
    <workbookView xWindow="2680" yWindow="1500" windowWidth="28240" windowHeight="17440" xr2:uid="{752BAC88-3D22-6345-9E5D-6A586CA68B77}"/>
  </bookViews>
  <sheets>
    <sheet name="平台消耗统计" sheetId="1" r:id="rId1"/>
    <sheet name="优化师维度统计" sheetId="2" r:id="rId2"/>
    <sheet name="Playable素材统计" sheetId="3" r:id="rId3"/>
    <sheet name="数据透视表" sheetId="4" r:id="rId4"/>
    <sheet name="Week36" sheetId="5" r:id="rId5"/>
  </sheets>
  <calcPr calcId="0"/>
  <pivotCaches>
    <pivotCache cacheId="174" r:id="rId6"/>
  </pivotCaches>
</workbook>
</file>

<file path=xl/sharedStrings.xml><?xml version="1.0" encoding="utf-8"?>
<sst xmlns="http://schemas.openxmlformats.org/spreadsheetml/2006/main">
  <si>
    <t>Week</t>
  </si>
  <si>
    <t>Date</t>
  </si>
  <si>
    <t>Adpingid</t>
  </si>
  <si>
    <t>包名</t>
  </si>
  <si>
    <t>地区</t>
  </si>
  <si>
    <t>平台</t>
  </si>
  <si>
    <t>平台转化数量</t>
  </si>
  <si>
    <t>CPI平台成本</t>
  </si>
  <si>
    <t>花费</t>
  </si>
  <si>
    <t>信用消耗金额</t>
  </si>
  <si>
    <t>com.amazon.mShop.android.shopping</t>
  </si>
  <si>
    <t>BR</t>
  </si>
  <si>
    <t>Bigo</t>
  </si>
  <si>
    <t>tech.jm</t>
  </si>
  <si>
    <t>RU</t>
  </si>
  <si>
    <t>MTG</t>
  </si>
  <si>
    <t>com.king.candycrushsodasaga</t>
  </si>
  <si>
    <t>TH</t>
  </si>
  <si>
    <t>DE</t>
  </si>
  <si>
    <t>SA</t>
  </si>
  <si>
    <t>ZA</t>
  </si>
  <si>
    <t>Eagllwin</t>
  </si>
  <si>
    <t>com.fxpro.direct.application</t>
  </si>
  <si>
    <t>SY</t>
  </si>
  <si>
    <t>PK</t>
  </si>
  <si>
    <t>AE</t>
  </si>
  <si>
    <t>Mediago</t>
  </si>
  <si>
    <t>com.yandex.lavka</t>
  </si>
  <si>
    <t>com.king.candycrushsaga</t>
  </si>
  <si>
    <t>IN</t>
  </si>
  <si>
    <t>asrtum.ent.domovyata</t>
  </si>
  <si>
    <t>com.esprit.rpg.cntrctfft</t>
  </si>
  <si>
    <t>Kwai</t>
  </si>
  <si>
    <t>com.puzzlegames.puzzlebrickslegend</t>
  </si>
  <si>
    <t>US</t>
  </si>
  <si>
    <t>FR</t>
  </si>
  <si>
    <t>ru.betboom.android</t>
  </si>
  <si>
    <t>ru.bkfon</t>
  </si>
  <si>
    <t>com.olimpbk.app.bet</t>
  </si>
  <si>
    <t>ru.aliexpress.buyer</t>
  </si>
  <si>
    <t>ID</t>
  </si>
  <si>
    <t>com.notissimus.allinstruments.android</t>
  </si>
  <si>
    <t>com.uma.musicvk</t>
  </si>
  <si>
    <t>com.edadeal.android</t>
  </si>
  <si>
    <t>ru.kinopoisk</t>
  </si>
  <si>
    <t>com.kubi.kucoin</t>
  </si>
  <si>
    <t>ru.mobstudio.andgalaxy</t>
  </si>
  <si>
    <t>com.esprit.rpg.lttlefirykng</t>
  </si>
  <si>
    <t>MY</t>
  </si>
  <si>
    <t>com.reefgames.fabletown</t>
  </si>
  <si>
    <t>com.qookkagames.xczyw.gp.hk</t>
  </si>
  <si>
    <t>HK</t>
  </si>
  <si>
    <t>cn.com.vtmarkets</t>
  </si>
  <si>
    <t>com.sialiagames.xczyw.gp.tw</t>
  </si>
  <si>
    <t>TW</t>
  </si>
  <si>
    <t>com.vuclip.viu</t>
  </si>
  <si>
    <t>com.netease.newspike</t>
  </si>
  <si>
    <t>net.peakgames.Yuzbir</t>
  </si>
  <si>
    <t>TR</t>
  </si>
  <si>
    <t>com.okinc.okex.gp</t>
  </si>
  <si>
    <t>com.gloriajeans.mobile</t>
  </si>
  <si>
    <t>robot.zaimer.ru</t>
  </si>
  <si>
    <t>shorts.drama.video</t>
  </si>
  <si>
    <t>com.kotak811mobilebankingapp.instantsavingsupiscanandpayrecharge</t>
  </si>
  <si>
    <t>com.transferwise.android</t>
  </si>
  <si>
    <t>PH</t>
  </si>
  <si>
    <t>com.krom.android</t>
  </si>
  <si>
    <t>com.kwai.bulldog</t>
  </si>
  <si>
    <t>com.alibaba.aliexpresshd</t>
  </si>
  <si>
    <t>ru.uteka.app</t>
  </si>
  <si>
    <t>com.vitastudio.mahjong</t>
  </si>
  <si>
    <t>ph.com.bdo.pay</t>
  </si>
  <si>
    <t>com.foreigncurrency.internationalfxeye</t>
  </si>
  <si>
    <t>astrum.ent.m2alyona</t>
  </si>
  <si>
    <t>blibli.mobile.commerce</t>
  </si>
  <si>
    <t>ru.yandex.music</t>
  </si>
  <si>
    <t>com.intellihealth.truemeds</t>
  </si>
  <si>
    <t>com.yandex.bank</t>
  </si>
  <si>
    <t>ru.ozon.app.android</t>
  </si>
  <si>
    <t>KZ</t>
  </si>
  <si>
    <t>KG</t>
  </si>
  <si>
    <t>UZ</t>
  </si>
  <si>
    <t>AM</t>
  </si>
  <si>
    <t>daily.number.match.free.puzzle</t>
  </si>
  <si>
    <t>com.appteka.lapy</t>
  </si>
  <si>
    <t>com.conquian.parallax</t>
  </si>
  <si>
    <t>sports.caliente.mx.calientedeportes</t>
  </si>
  <si>
    <t>MX</t>
  </si>
  <si>
    <t>com.tencent.ig</t>
  </si>
  <si>
    <t>EG</t>
  </si>
  <si>
    <t>com.wings.bene.ph</t>
  </si>
  <si>
    <t>ru.dublgis.dgismobile</t>
  </si>
  <si>
    <t>ru.banki.banki</t>
  </si>
  <si>
    <t>platiza.ru</t>
  </si>
  <si>
    <t>com.ddup.zombiewaves.zw</t>
  </si>
  <si>
    <t>in.startv.hotstar.dplus
</t>
  </si>
  <si>
    <t>com.mocamoca</t>
  </si>
  <si>
    <t>com.espritgames.rpg.chsrgn</t>
  </si>
  <si>
    <t>日期</t>
  </si>
  <si>
    <t>投放人</t>
  </si>
  <si>
    <t>单价</t>
  </si>
  <si>
    <t>Daily install cap</t>
  </si>
  <si>
    <t>Weekly budget</t>
  </si>
  <si>
    <t>时段</t>
  </si>
  <si>
    <t>展示</t>
  </si>
  <si>
    <t>点击</t>
  </si>
  <si>
    <t>转化</t>
  </si>
  <si>
    <t>CPC</t>
  </si>
  <si>
    <t>CPI</t>
  </si>
  <si>
    <t>cap达成率</t>
  </si>
  <si>
    <t>每日汇总</t>
  </si>
  <si>
    <t>周二</t>
  </si>
  <si>
    <t>黄政</t>
  </si>
  <si>
    <t>截止10点</t>
  </si>
  <si>
    <t>截止18点</t>
  </si>
  <si>
    <t>截止24点</t>
  </si>
  <si>
    <t>万科</t>
  </si>
  <si>
    <t>Gam-GAM</t>
  </si>
  <si>
    <t>詹涵粤</t>
  </si>
  <si>
    <t>谭超</t>
  </si>
  <si>
    <t>周梓君</t>
  </si>
  <si>
    <t>/</t>
  </si>
  <si>
    <t>周一</t>
  </si>
  <si>
    <t>9/7 cap 1000＞500</t>
  </si>
  <si>
    <t>9/7 cap 300＞100</t>
  </si>
  <si>
    <t>9/7  暂停</t>
  </si>
  <si>
    <t>9/7 cap 100＞50 0.38＞0.3</t>
  </si>
  <si>
    <t>9/7 cap 200＞160</t>
  </si>
  <si>
    <t>9/7 cap 300＞100 0.4＞0.2</t>
  </si>
  <si>
    <t>周日</t>
  </si>
  <si>
    <t>周六</t>
  </si>
  <si>
    <t>周五</t>
  </si>
  <si>
    <t>8/28 cap 250＞500</t>
  </si>
  <si>
    <t>9/4 暂停</t>
  </si>
  <si>
    <t>未开始</t>
  </si>
  <si>
    <t>9/4 重启</t>
  </si>
  <si>
    <t>9/4 cap 500＞300</t>
  </si>
  <si>
    <t>9/4 cap 300＞200</t>
  </si>
  <si>
    <t>9/4 cap 100＞500</t>
  </si>
  <si>
    <t>周四</t>
  </si>
  <si>
    <t>9/3 0.38＞0.35</t>
  </si>
  <si>
    <t>9/3 cap 700＞1000</t>
  </si>
  <si>
    <t>9/3 cap 500＞1500</t>
  </si>
  <si>
    <t>9/3 cap 300＞500</t>
  </si>
  <si>
    <t>9/3 cap 150＞50</t>
  </si>
  <si>
    <t>9/3 暂停</t>
  </si>
  <si>
    <t>9/3 cap 600＞500</t>
  </si>
  <si>
    <t>9/3 cap 50＞100 0.2＞0.19</t>
  </si>
  <si>
    <t>周三</t>
  </si>
  <si>
    <t>9/2 出价0.6</t>
  </si>
  <si>
    <t>9/2 cap 300＞150</t>
  </si>
  <si>
    <t>9/2 cap 100＞200</t>
  </si>
  <si>
    <t>9/2 0.2＞0.15</t>
  </si>
  <si>
    <t>9/1 暂停</t>
  </si>
  <si>
    <t>9/1 cap 100＞300</t>
  </si>
  <si>
    <t>?</t>
  </si>
  <si>
    <t>9/1 重启</t>
  </si>
  <si>
    <t>CTR</t>
  </si>
  <si>
    <t>CVR</t>
  </si>
  <si>
    <t>求和:平台转化数量</t>
  </si>
  <si>
    <t>求和:花费</t>
  </si>
  <si>
    <t>in.startv.hotstar.dplus</t>
  </si>
  <si>
    <t>com.igg.android.lordsmobile</t>
  </si>
  <si>
    <t>net.mbc.shahid</t>
  </si>
  <si>
    <t>com.cathayholdings.vdrf</t>
  </si>
  <si>
    <t>VN</t>
  </si>
  <si>
    <t>com.immomo.biz.ddoversea</t>
  </si>
  <si>
    <t>com.sepgames.thc</t>
  </si>
  <si>
    <t>com.mukuru.customer.android</t>
  </si>
  <si>
    <t>GB</t>
  </si>
  <si>
    <t>ru.yandex.weatherplugin</t>
  </si>
  <si>
    <t>DZ</t>
  </si>
  <si>
    <t>com.branch_international.branch.branch_demo_android</t>
  </si>
  <si>
    <t>com.dearmart.app</t>
  </si>
  <si>
    <t>消耗环比</t>
  </si>
  <si>
    <t>变动原因：差值在+-15%的都需要仔细复盘
1、具体的预算增加或者控量动作的时间点
2、如果有降预算问清楚降预算原因
3、广告自身的变化：素材增加/衰退后的表现，子渠道调整，价格调整
4、外部变化：平台流量变化/竞争原因，比如CPM？CPC？CTR？CVR？是否有变动？</t>
  </si>
  <si>
    <t>下一步计划
(根据变动原因需要做出的对应动作，以及需要什么支持？比如cap超跑需要帮助check是否有bug，需要check事件表现，需要新素材，需要提价&amp;加预算等等)</t>
  </si>
  <si>
    <t>8.31排了很多的无效子渠道导致曝光点击量都下滑很多掉量但cvr ivr都有上涨很多了 最近两天转化量也在慢慢恢复</t>
  </si>
  <si>
    <t xml:space="preserve">继续观察 然后压价 </t>
  </si>
  <si>
    <t>尝试降价后掉量</t>
  </si>
  <si>
    <t>加点价观察</t>
  </si>
  <si>
    <t>正常差值，每天跑满。</t>
  </si>
  <si>
    <t>稳定流量，定期优化没用的子渠道</t>
  </si>
  <si>
    <t>week35一直没量提价到了1，然后9.1突然出量但成本涨了很多后续量也比较稳定成本也在慢慢下压</t>
  </si>
  <si>
    <t>继续压价</t>
  </si>
  <si>
    <t>week36每日都打满了cap，比week35多了些转化量</t>
  </si>
  <si>
    <t>继续保持打满cap的同时稍微控制下成本，降一丢丢价</t>
  </si>
  <si>
    <t>week36出量比week35多了一些</t>
  </si>
  <si>
    <t>稍微控一下价格，往给的price靠</t>
  </si>
  <si>
    <t>9月2日cap500加到1000，9月3日cap加到1500，目前稳定在1000以上，但跑不满1500</t>
  </si>
  <si>
    <t>持续更新素材</t>
  </si>
  <si>
    <t>新开系列，更换素材，转化量都不涨</t>
  </si>
  <si>
    <t>继续更新素材和新建系列</t>
  </si>
  <si>
    <t>9.4日转化突然掉到100，直接掉了90%，第二天回到1000+的转化，新素材表现不佳，准备重新在做素材</t>
  </si>
  <si>
    <t>重新上素材</t>
  </si>
  <si>
    <t>也是9.4日突然掉量，后续只能维持在200左右的转化量级</t>
  </si>
  <si>
    <t>新素材表现不佳，继续更新素材</t>
  </si>
  <si>
    <t>前期跑的有点超，预算控制下来了。</t>
  </si>
  <si>
    <t>定期更新素材，量保持稳住</t>
  </si>
  <si>
    <t>week36转化量比week35大幅提升，9/7 cap 300→100 出价0.4→0.2</t>
  </si>
  <si>
    <t>按新出价打满cap</t>
  </si>
  <si>
    <t>8.31cap从200降到100，每天都能打满后9.4又涨到500后周末两天都能打满</t>
  </si>
  <si>
    <t>继续保持打满</t>
  </si>
  <si>
    <t>没有操作后量在缓慢波动上涨</t>
  </si>
  <si>
    <t>继续观察</t>
  </si>
  <si>
    <t>每日稳定打满</t>
  </si>
  <si>
    <t>目前每日都在更新素材，但表现不佳，曝光点击事件率都在降，量级目前只能维持在200左右</t>
  </si>
  <si>
    <t>9.2日开投，目前每日打满，且超跑</t>
  </si>
  <si>
    <t>9.4日cap400降到200后，每日打不满，目前在调整</t>
  </si>
  <si>
    <t>每日基本打满500cap</t>
  </si>
  <si>
    <t>继续保持打满cap</t>
  </si>
  <si>
    <t>稳定订单，每日打满cap</t>
  </si>
  <si>
    <t>9.3日出价从0.36降到0.35后，开始掉量，打不满，可能是加个降低后，重新对渠道继续了优先级的调整</t>
  </si>
  <si>
    <t>先继续观察，观察后打不满就进行提价</t>
  </si>
  <si>
    <t>人群包订单，前面有点掉量优化了素材和子渠道量上来了。</t>
  </si>
  <si>
    <t>定期更新素材，优化子渠道，量保持稳住</t>
  </si>
  <si>
    <t>前面压价跑的利润有点超然后转化没打满现在回来了转化跑满。正常差值</t>
  </si>
  <si>
    <t>定期更新素材量保持稳住</t>
  </si>
  <si>
    <t>9.4日转化降低后，在缓慢恢复，已经更新过新的素材和新的系列</t>
  </si>
  <si>
    <t>9.3cap从600降到500后9.4继续降到200，每天都能打满cap</t>
  </si>
  <si>
    <t>人群包订单，优化了一下素材上量了现在每天打满</t>
  </si>
  <si>
    <t>平台流量变化</t>
  </si>
  <si>
    <t>8.31-9.3每天都能打满300cap但超成本后压价到0.18，后续成本降回正常但量少了很多</t>
  </si>
  <si>
    <t>保持订单稳定</t>
  </si>
  <si>
    <t>9.4cap从300调到160后都能打满</t>
  </si>
  <si>
    <t>上新素材打满订单</t>
  </si>
  <si>
    <t>流量恢复正常，转化量增多，但是eCPI跑得比较高</t>
  </si>
  <si>
    <t>需要降低出价控制成本</t>
  </si>
  <si>
    <t>9/1重启</t>
  </si>
  <si>
    <t>9/1 cap 100&gt;300 ，9/3 300&gt;500，预算增加</t>
  </si>
  <si>
    <t>人群包订单，正常差值，每天跑满。</t>
  </si>
  <si>
    <t>week35cap提到200后基本都能打满只有昨天掉量比较多其余时间正常打满</t>
  </si>
  <si>
    <t>流量恢复正常，转化量增多，但是eCPI跑得很高</t>
  </si>
  <si>
    <t>控一下价格</t>
  </si>
  <si>
    <t>优化了素材提了价格和建了新的单子，量上来了</t>
  </si>
  <si>
    <t>跑出价超了</t>
  </si>
  <si>
    <t>上些素材降价</t>
  </si>
  <si>
    <t>9/4暂停容易跑超事件不行。</t>
  </si>
  <si>
    <t>9.1爆了拒绝 成本也很高 am关停</t>
  </si>
  <si>
    <t>等待重启后压价</t>
  </si>
  <si>
    <t>week35cap提到150大部分时间都能打满 其余时间每天就差十来个</t>
  </si>
  <si>
    <t>转化9。4日后有所提升，目前只能维持在100左右</t>
  </si>
  <si>
    <t>8/26开投</t>
  </si>
  <si>
    <t>曝光点击量增多，对应的转化量增多，但是CVR依旧很低0.2%左右</t>
  </si>
  <si>
    <t>正常更新一组素材，看能否稳定当前的转化量</t>
  </si>
  <si>
    <t>9.4日转化降低后，在缓慢恢复，已经更新过新的素材</t>
  </si>
  <si>
    <t>保持观察，目前在恢复中</t>
  </si>
  <si>
    <t>稳定订单只有一天差几个打满</t>
  </si>
  <si>
    <t>9/4重启</t>
  </si>
  <si>
    <t>9/1加价到0.8</t>
  </si>
  <si>
    <t>基本每日打满</t>
  </si>
  <si>
    <t>人群包订单，week36比week35出量增多，出量稳定在30左右</t>
  </si>
  <si>
    <t>继续跑</t>
  </si>
  <si>
    <t>mediago，转化不够稳定，转化量级在每日80左右</t>
  </si>
  <si>
    <t>上新素材 排除垃圾素材</t>
  </si>
  <si>
    <t>新素材表现不佳，考虑全部关闭后，重新新建系列</t>
  </si>
  <si>
    <t>上新素材，多尝试新的素材方向</t>
  </si>
  <si>
    <t>9.3cap从50涨到100但出价从0.2降到了0.19已经连续两天没能打满，转化量也比week35少一百多个</t>
  </si>
  <si>
    <t>上新素材 排除垃圾渠道</t>
  </si>
  <si>
    <t>点击率上升</t>
  </si>
  <si>
    <t xml:space="preserve">继续观察 </t>
  </si>
  <si>
    <t>人群包订单，受人群包规模限制，不怎么有量</t>
  </si>
  <si>
    <t>8/30降价到0.16</t>
  </si>
  <si>
    <t>目前转化稳定了，但是成本偏高，后续会持续更新素材，稳定成本</t>
  </si>
  <si>
    <t>正常更新素材</t>
  </si>
  <si>
    <t>8/31开投</t>
  </si>
  <si>
    <t>人群包订单，8/27开跑week35这周没什么量，本周量起来了。</t>
  </si>
  <si>
    <t>优化素材子渠道争取每天打满。</t>
  </si>
  <si>
    <t>正常更新一组素材</t>
  </si>
  <si>
    <t>9.1日暂停</t>
  </si>
  <si>
    <t>8/21开投</t>
  </si>
  <si>
    <t>稳定打满</t>
  </si>
  <si>
    <t>出量恢复正常，9/3 起可以连续打满cap</t>
  </si>
  <si>
    <t>每日打满cap，9/2 出价0.2→0.15</t>
  </si>
  <si>
    <t>按新出价保持打满cap</t>
  </si>
  <si>
    <t>9/2暂停</t>
  </si>
  <si>
    <t>稳定订单</t>
  </si>
  <si>
    <t>继续保持</t>
  </si>
  <si>
    <t>保持每天打满，定期优化素材</t>
  </si>
  <si>
    <t>cap 1000&gt;500，每天打满周末数据异常。现在已经正常。</t>
  </si>
  <si>
    <t>CPE订单量忽高忽低不多，优化素材看看。</t>
  </si>
  <si>
    <t>week36出量比week35少了一些，CVR略有降低</t>
  </si>
  <si>
    <t>9/4 新开跑，对照组</t>
  </si>
  <si>
    <t>每天几个转化，转化只少了一个 但是成本从1.5降到了1.1</t>
  </si>
  <si>
    <t>上新素材继续加价看看</t>
  </si>
  <si>
    <t>曝光涨了但是cvr下滑很多 有五天都没打满</t>
  </si>
  <si>
    <t>排除垃圾渠道再上新素材</t>
  </si>
  <si>
    <t>每天稳定的都是三十个左右转化 cvr跟之前都差不多</t>
  </si>
  <si>
    <t>持续排除无效渠道</t>
  </si>
  <si>
    <t>9.1因预算暂停</t>
  </si>
  <si>
    <t>9.1暂停</t>
  </si>
  <si>
    <t>出量靠随机，没有价格可以提升了</t>
  </si>
  <si>
    <t>8.25cap降到20，出价降到0.15，每天跑满。</t>
  </si>
  <si>
    <t>8/31暂停</t>
  </si>
  <si>
    <t>上新素材后曝光会上涨一些出点转化但是成本依旧很高压不下来了 感觉跑就是亏跟am沟通暂停回复先继续测试</t>
  </si>
  <si>
    <t>9.4新开订单 目前每天转化都在上涨 还没打满</t>
  </si>
  <si>
    <t>已经提价到1块，但是还是没量</t>
  </si>
  <si>
    <t>继续更新素材和提价</t>
  </si>
  <si>
    <t>9/4 已暂停</t>
  </si>
  <si>
    <t>9/4暂停</t>
  </si>
  <si>
    <t>之前降价后量在缓慢上升到固定区间，这个价格没什么量</t>
  </si>
  <si>
    <t>正常差值，提了子渠道的价格和优化的素材量起不来。持续观察看看</t>
  </si>
  <si>
    <t>突然没量了</t>
  </si>
  <si>
    <t>问一下AM是否暂停</t>
  </si>
  <si>
    <t>09月03日开投，没有落地页，没有转化</t>
  </si>
  <si>
    <t>cpe订单，量降下来了前面成本超的有点多。</t>
  </si>
  <si>
    <t>上新的素材跑</t>
  </si>
  <si>
    <t>已经连续几天不出量了，9/7 已暂停</t>
  </si>
  <si>
    <t xml:space="preserve">9.4新开订单 目前每天都只能转化三十个左右但成本很低 </t>
  </si>
  <si>
    <t>先观察几天然后根据成本看能否提价拿多点量</t>
  </si>
  <si>
    <t>优化子渠道和素材看看</t>
  </si>
  <si>
    <t>没量，提价和优化素材都没用</t>
  </si>
  <si>
    <t>优化观察看看</t>
  </si>
  <si>
    <t>week36出量比week35少了几个</t>
  </si>
  <si>
    <t>不咋出量，继续跑</t>
  </si>
  <si>
    <t>9/2开投，量比较少</t>
  </si>
  <si>
    <t>9/7出价加到0.8</t>
  </si>
  <si>
    <t>优化素材子渠道看看</t>
  </si>
  <si>
    <t>人群包订单，受人群包规模限制，不怎么有量，出价已经提到0.6</t>
  </si>
  <si>
    <t>每天的曝光点击都不多但这周出了一个转化 成本依旧高 跟am沟通暂停回复先继续测试</t>
  </si>
  <si>
    <t>正常差值，新建了计划和上新了素材量起不来。持续观察看看</t>
  </si>
  <si>
    <t>已经提价，然后继续跑</t>
  </si>
  <si>
    <t>不怎么出量，和AM沟通后反馈说其他渠道也很难出量，CVR极低</t>
  </si>
  <si>
    <t>9/4 新开跑，人群包实验组，目前来看没什么量</t>
  </si>
  <si>
    <t>kwai的人群包 9.1开始的每天曝光点击都很少目前出了三个转化</t>
  </si>
  <si>
    <t>人群包订单 9.1开始的每天曝光点击都很少目前出了一个转化</t>
  </si>
  <si>
    <t>8/25暂停</t>
  </si>
  <si>
    <t>cpe订单没量 准备新建但是因为cpi订单转化不够目前还新建不了</t>
  </si>
  <si>
    <t>提价然后新建</t>
  </si>
  <si>
    <t>人群包订单 每天曝光十几个点击几个基本是一点量都没有</t>
  </si>
  <si>
    <t>继续测试</t>
  </si>
  <si>
    <t>9.4出价从0.1提价到0.2但依旧不出转化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</si>
</sst>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$#,##0.0000"/>
    <numFmt numFmtId="165" formatCode="$#,##0.00;[Red]($#,##0.00)"/>
    <numFmt numFmtId="166" formatCode="0.0%"/>
    <numFmt numFmtId="167" formatCode="$0.0"/>
  </numFmts>
  <fonts count="9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b/>
      <sz val="10"/>
    </font>
    <font>
      <sz val="10"/>
    </font>
    <font>
      <b/>
      <sz val="11"/>
      <color rgb="FFFFFFFF"/>
    </font>
    <font>
      <b/>
      <sz val="10"/>
    </font>
    <font>
      <b/>
      <sz val="10"/>
    </font>
  </fonts>
  <fills count="6">
    <fill>
      <patternFill patternType="none"/>
    </fill>
    <fill>
      <patternFill patternType="gray125"/>
    </fill>
    <fill>
      <patternFill patternType="solid">
        <fgColor rgb="FFFFF3CE"/>
      </patternFill>
    </fill>
    <fill>
      <patternFill patternType="solid">
        <fgColor rgb="FF0071C1"/>
      </patternFill>
    </fill>
    <fill>
      <patternFill patternType="solid">
        <fgColor rgb="FFED7D33"/>
      </patternFill>
    </fill>
    <fill>
      <patternFill patternType="solid">
        <fgColor rgb="FFCFCECF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98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>
      <alignment vertical="center"/>
    </xf>
    <xf numFmtId="0" fontId="3" fillId="0" borderId="0" xfId="0">
      <alignment vertical="center" wrapText="1"/>
    </xf>
    <xf numFmtId="0" fontId="3" fillId="0" borderId="0" xfId="0">
      <alignment vertical="center"/>
    </xf>
    <xf numFmtId="0" fontId="4" fillId="0" borderId="0" xfId="0" applyFont="1">
      <alignment horizontal="center" vertical="center"/>
    </xf>
    <xf numFmtId="164" fontId="4" fillId="0" borderId="0" xfId="0" applyNumberFormat="1" applyFont="1">
      <alignment horizontal="center" vertical="center"/>
    </xf>
    <xf numFmtId="10" fontId="4" fillId="0" borderId="0" xfId="0" applyNumberFormat="1" applyFont="1">
      <alignment horizontal="center" vertical="center"/>
    </xf>
    <xf numFmtId="0" fontId="5" fillId="0" borderId="0" xfId="0" applyFont="1">
      <alignment horizontal="center" vertical="center"/>
    </xf>
    <xf numFmtId="0" fontId="4" fillId="0" borderId="0" xfId="0" applyFont="1">
      <alignment horizontal="center" vertical="center"/>
    </xf>
    <xf numFmtId="0" fontId="5" fillId="0" borderId="0" xfId="0" applyFont="1">
      <alignment horizontal="center" vertical="center"/>
    </xf>
    <xf numFmtId="164" fontId="5" fillId="0" borderId="0" xfId="0" applyNumberFormat="1" applyFont="1">
      <alignment horizontal="center" vertical="center"/>
    </xf>
    <xf numFmtId="0" fontId="5" fillId="0" borderId="1" xfId="0" applyFont="1" applyBorder="1" applyProtection="1">
      <alignment horizontal="center" vertical="center"/>
    </xf>
    <xf numFmtId="0" fontId="5" fillId="0" borderId="2" xfId="0" applyFont="1" applyBorder="1" applyProtection="1">
      <alignment horizontal="center" vertical="center"/>
    </xf>
    <xf numFmtId="3" fontId="5" fillId="0" borderId="0" xfId="0" applyNumberFormat="1" applyFont="1">
      <alignment horizontal="center" vertical="center"/>
    </xf>
    <xf numFmtId="3" fontId="5" fillId="0" borderId="0" xfId="0" applyNumberFormat="1" applyFont="1">
      <alignment horizontal="center" vertical="center"/>
    </xf>
    <xf numFmtId="3" fontId="5" fillId="0" borderId="0" xfId="0" applyNumberFormat="1" applyFont="1">
      <alignment horizontal="center" vertical="center"/>
    </xf>
    <xf numFmtId="165" fontId="5" fillId="0" borderId="0" xfId="0" applyNumberFormat="1" applyFont="1">
      <alignment horizontal="center" vertical="center"/>
    </xf>
    <xf numFmtId="14" fontId="5" fillId="0" borderId="0" xfId="0" applyNumberFormat="1" applyFont="1">
      <alignment horizontal="center" vertical="center"/>
    </xf>
    <xf numFmtId="0" fontId="5" fillId="0" borderId="1" xfId="0" applyFont="1" applyBorder="1" applyProtection="1">
      <alignment vertical="center"/>
    </xf>
    <xf numFmtId="165" fontId="5" fillId="0" borderId="1" xfId="0" applyNumberFormat="1" applyFont="1" applyBorder="1" applyProtection="1">
      <alignment horizontal="center" vertical="center"/>
    </xf>
    <xf numFmtId="3" fontId="5" fillId="2" borderId="0" xfId="0" applyNumberFormat="1" applyFont="1" applyFill="1">
      <alignment horizontal="center" vertical="center"/>
    </xf>
    <xf numFmtId="10" fontId="5" fillId="0" borderId="0" xfId="0" applyNumberFormat="1" applyFont="1">
      <alignment horizontal="center" vertical="center"/>
    </xf>
    <xf numFmtId="165" fontId="5" fillId="0" borderId="2" xfId="0" applyNumberFormat="1" applyFont="1" applyBorder="1" applyProtection="1">
      <alignment horizontal="center" vertical="center"/>
    </xf>
    <xf numFmtId="164" fontId="5" fillId="2" borderId="0" xfId="0" applyNumberFormat="1" applyFont="1" applyFill="1">
      <alignment horizontal="center" vertical="center"/>
    </xf>
    <xf numFmtId="10" fontId="5" fillId="0" borderId="0" xfId="0" applyNumberFormat="1" applyFont="1">
      <alignment vertical="center"/>
    </xf>
    <xf numFmtId="14" fontId="5" fillId="0" borderId="1" xfId="0" applyNumberFormat="1" applyFont="1" applyBorder="1" applyProtection="1">
      <alignment horizontal="center" vertical="center"/>
    </xf>
    <xf numFmtId="165" fontId="5" fillId="0" borderId="1" xfId="0" applyNumberFormat="1" applyFont="1" applyBorder="1" applyProtection="1">
      <alignment vertical="center"/>
    </xf>
    <xf numFmtId="0" fontId="5" fillId="0" borderId="2" xfId="0" applyFont="1" applyBorder="1" applyProtection="1">
      <alignment vertical="center"/>
    </xf>
    <xf numFmtId="0" fontId="5" fillId="0" borderId="3" xfId="0" applyFont="1" applyBorder="1" applyProtection="1">
      <alignment vertical="center"/>
    </xf>
    <xf numFmtId="164" fontId="5" fillId="0" borderId="4" xfId="0" applyNumberFormat="1" applyFont="1" applyBorder="1" applyProtection="1">
      <alignment horizontal="center" vertical="center"/>
    </xf>
    <xf numFmtId="14" fontId="5" fillId="0" borderId="1" xfId="0" applyNumberFormat="1" applyFont="1" applyBorder="1" applyProtection="1">
      <alignment vertical="center"/>
    </xf>
    <xf numFmtId="14" fontId="5" fillId="0" borderId="1" xfId="0" applyNumberFormat="1" applyFont="1" applyBorder="1" applyProtection="1">
      <alignment horizontal="center" vertical="center"/>
    </xf>
    <xf numFmtId="0" fontId="5" fillId="0" borderId="5" xfId="0" applyFont="1" applyBorder="1" applyProtection="1">
      <alignment vertical="center"/>
    </xf>
    <xf numFmtId="3" fontId="5" fillId="0" borderId="1" xfId="0" applyNumberFormat="1" applyFont="1" applyBorder="1" applyProtection="1">
      <alignment horizontal="center" vertical="center"/>
    </xf>
    <xf numFmtId="3" fontId="5" fillId="0" borderId="0" xfId="0" applyNumberFormat="1" applyFont="1">
      <alignment horizontal="center" vertical="center"/>
    </xf>
    <xf numFmtId="3" fontId="4" fillId="0" borderId="0" xfId="0" applyNumberFormat="1" applyFont="1">
      <alignment horizontal="center" vertical="center"/>
    </xf>
    <xf numFmtId="0" fontId="5" fillId="0" borderId="6" xfId="0" applyFont="1" applyBorder="1" applyProtection="1">
      <alignment horizontal="center" vertical="center"/>
    </xf>
    <xf numFmtId="164" fontId="5" fillId="0" borderId="1" xfId="0" applyNumberFormat="1" applyFont="1" applyBorder="1" applyProtection="1">
      <alignment horizontal="center" vertical="center"/>
    </xf>
    <xf numFmtId="165" fontId="5" fillId="0" borderId="6" xfId="0" applyNumberFormat="1" applyFont="1" applyBorder="1" applyProtection="1">
      <alignment horizontal="center" vertical="center"/>
    </xf>
    <xf numFmtId="164" fontId="5" fillId="2" borderId="0" xfId="0" applyNumberFormat="1" applyFont="1" applyFill="1">
      <alignment horizontal="center" vertical="center"/>
    </xf>
    <xf numFmtId="166" fontId="5" fillId="0" borderId="0" xfId="0" applyNumberFormat="1" applyFont="1">
      <alignment vertical="center"/>
    </xf>
    <xf numFmtId="3" fontId="4" fillId="0" borderId="0" xfId="0" applyNumberFormat="1" applyFont="1">
      <alignment horizontal="center" vertical="center"/>
    </xf>
    <xf numFmtId="3" fontId="5" fillId="0" borderId="0" xfId="0" applyNumberFormat="1" applyFont="1">
      <alignment horizontal="center" vertical="center"/>
    </xf>
    <xf numFmtId="0" fontId="5" fillId="0" borderId="7" xfId="0" applyFont="1" applyBorder="1" applyProtection="1">
      <alignment vertical="center"/>
    </xf>
    <xf numFmtId="0" fontId="5" fillId="0" borderId="8" xfId="0" applyFont="1" applyBorder="1" applyProtection="1">
      <alignment vertical="center"/>
    </xf>
    <xf numFmtId="0" fontId="5" fillId="0" borderId="6" xfId="0" applyFont="1" applyBorder="1" applyProtection="1">
      <alignment vertical="center"/>
    </xf>
    <xf numFmtId="0" fontId="5" fillId="0" borderId="9" xfId="0" applyFont="1" applyBorder="1" applyProtection="1">
      <alignment vertical="center"/>
    </xf>
    <xf numFmtId="165" fontId="5" fillId="0" borderId="6" xfId="0" applyNumberFormat="1" applyFont="1" applyBorder="1" applyProtection="1">
      <alignment vertical="center"/>
    </xf>
    <xf numFmtId="14" fontId="5" fillId="0" borderId="0" xfId="0" applyNumberFormat="1" applyFont="1">
      <alignment horizontal="center" vertical="center"/>
    </xf>
    <xf numFmtId="0" fontId="5" fillId="0" borderId="1" xfId="0" applyFont="1" applyBorder="1" applyProtection="1">
      <alignment horizontal="center" vertical="center"/>
    </xf>
    <xf numFmtId="0" fontId="5" fillId="0" borderId="10" xfId="0" applyFont="1" applyBorder="1" applyProtection="1">
      <alignment horizontal="center" vertical="center"/>
    </xf>
    <xf numFmtId="0" fontId="5" fillId="0" borderId="1" xfId="0" applyFont="1" applyBorder="1" applyProtection="1">
      <alignment horizontal="left" vertical="center"/>
    </xf>
    <xf numFmtId="0" fontId="5" fillId="0" borderId="10" xfId="0" applyFont="1" applyBorder="1" applyProtection="1">
      <alignment vertical="center"/>
    </xf>
    <xf numFmtId="0" fontId="5" fillId="0" borderId="11" xfId="0" applyFont="1" applyBorder="1" applyProtection="1">
      <alignment vertical="center"/>
    </xf>
    <xf numFmtId="164" fontId="5" fillId="0" borderId="10" xfId="0" applyNumberFormat="1" applyFont="1" applyBorder="1" applyProtection="1">
      <alignment horizontal="center" vertical="center"/>
    </xf>
    <xf numFmtId="3" fontId="5" fillId="0" borderId="1" xfId="0" applyNumberFormat="1" applyFont="1" applyBorder="1" applyProtection="1">
      <alignment horizontal="center" vertical="center"/>
    </xf>
    <xf numFmtId="3" fontId="5" fillId="0" borderId="1" xfId="0" applyNumberFormat="1" applyFont="1" applyBorder="1" applyProtection="1">
      <alignment horizontal="center" vertical="center"/>
    </xf>
    <xf numFmtId="3" fontId="5" fillId="0" borderId="3" xfId="0" applyNumberFormat="1" applyFont="1" applyBorder="1" applyProtection="1">
      <alignment horizontal="center" vertical="center"/>
    </xf>
    <xf numFmtId="164" fontId="5" fillId="0" borderId="3" xfId="0" applyNumberFormat="1" applyFont="1" applyBorder="1" applyProtection="1">
      <alignment horizontal="center" vertical="center"/>
    </xf>
    <xf numFmtId="0" fontId="5" fillId="0" borderId="3" xfId="0" applyFont="1" applyBorder="1" applyProtection="1">
      <alignment horizontal="center" vertical="center"/>
    </xf>
    <xf numFmtId="164" fontId="5" fillId="0" borderId="10" xfId="0" applyNumberFormat="1" applyFont="1" applyBorder="1" applyProtection="1">
      <alignment horizontal="left" vertical="center"/>
    </xf>
    <xf numFmtId="0" fontId="5" fillId="0" borderId="10" xfId="0" applyFont="1" applyBorder="1" applyProtection="1">
      <alignment horizontal="left" vertical="center"/>
    </xf>
    <xf numFmtId="164" fontId="5" fillId="0" borderId="2" xfId="0" applyNumberFormat="1" applyFont="1" applyBorder="1" applyProtection="1">
      <alignment horizontal="center" vertical="center"/>
    </xf>
    <xf numFmtId="0" fontId="5" fillId="0" borderId="11" xfId="0" applyFont="1" applyBorder="1" applyProtection="1">
      <alignment horizontal="center" vertical="center"/>
    </xf>
    <xf numFmtId="0" fontId="5" fillId="0" borderId="8" xfId="0" applyFont="1" applyBorder="1" applyProtection="1">
      <alignment horizontal="center" vertical="center"/>
    </xf>
    <xf numFmtId="164" fontId="5" fillId="0" borderId="11" xfId="0" applyNumberFormat="1" applyFont="1" applyBorder="1" applyProtection="1">
      <alignment horizontal="center" vertical="center"/>
    </xf>
    <xf numFmtId="164" fontId="5" fillId="0" borderId="11" xfId="0" applyNumberFormat="1" applyFont="1" applyBorder="1" applyProtection="1">
      <alignment horizontal="left" vertical="center"/>
    </xf>
    <xf numFmtId="164" fontId="5" fillId="0" borderId="1" xfId="0" applyNumberFormat="1" applyFont="1" applyBorder="1" applyProtection="1">
      <alignment horizontal="left" vertical="center"/>
    </xf>
    <xf numFmtId="0" fontId="5" fillId="0" borderId="9" xfId="0" applyFont="1" applyBorder="1" applyProtection="1">
      <alignment horizontal="center" vertical="center"/>
    </xf>
    <xf numFmtId="164" fontId="5" fillId="0" borderId="0" xfId="0" applyNumberFormat="1" applyFont="1">
      <alignment horizontal="center" vertical="center"/>
    </xf>
    <xf numFmtId="3" fontId="5" fillId="0" borderId="6" xfId="0" applyNumberFormat="1" applyFont="1" applyBorder="1" applyProtection="1">
      <alignment horizontal="center" vertical="center"/>
    </xf>
    <xf numFmtId="164" fontId="5" fillId="0" borderId="6" xfId="0" applyNumberFormat="1" applyFont="1" applyBorder="1" applyProtection="1">
      <alignment horizontal="center" vertical="center"/>
    </xf>
    <xf numFmtId="3" fontId="5" fillId="0" borderId="3" xfId="0" applyNumberFormat="1" applyFont="1" applyBorder="1" applyProtection="1">
      <alignment horizontal="center" vertical="center"/>
    </xf>
    <xf numFmtId="164" fontId="5" fillId="0" borderId="12" xfId="0" applyNumberFormat="1" applyFont="1" applyBorder="1" applyProtection="1">
      <alignment horizontal="center" vertical="center"/>
    </xf>
    <xf numFmtId="0" fontId="5" fillId="0" borderId="6" xfId="0" applyFont="1" applyBorder="1" applyProtection="1">
      <alignment horizontal="center" vertical="center"/>
    </xf>
    <xf numFmtId="3" fontId="5" fillId="0" borderId="3" xfId="0" applyNumberFormat="1" applyFont="1" applyBorder="1" applyProtection="1">
      <alignment horizontal="center" vertical="center"/>
    </xf>
    <xf numFmtId="14" fontId="5" fillId="0" borderId="5" xfId="0" applyNumberFormat="1" applyFont="1" applyBorder="1" applyProtection="1">
      <alignment vertical="center"/>
    </xf>
    <xf numFmtId="14" fontId="5" fillId="0" borderId="3" xfId="0" applyNumberFormat="1" applyFont="1" applyBorder="1" applyProtection="1">
      <alignment vertical="center"/>
    </xf>
    <xf numFmtId="164" fontId="5" fillId="0" borderId="1" xfId="0" applyNumberFormat="1" applyFont="1" applyBorder="1" applyProtection="1">
      <alignment horizontal="center" vertical="center"/>
    </xf>
    <xf numFmtId="14" fontId="5" fillId="0" borderId="6" xfId="0" applyNumberFormat="1" applyFont="1" applyBorder="1" applyProtection="1">
      <alignment horizontal="center" vertical="center"/>
    </xf>
    <xf numFmtId="3" fontId="5" fillId="0" borderId="6" xfId="0" applyNumberFormat="1" applyFont="1" applyBorder="1" applyProtection="1">
      <alignment horizontal="center" vertical="center"/>
    </xf>
    <xf numFmtId="0" fontId="5" fillId="0" borderId="0" xfId="0" applyFont="1">
      <alignment horizontal="left" vertical="center"/>
    </xf>
    <xf numFmtId="0" fontId="5" fillId="0" borderId="4" xfId="0" applyFont="1" applyBorder="1" applyProtection="1">
      <alignment horizontal="center" vertical="center"/>
    </xf>
    <xf numFmtId="0" fontId="6" fillId="3" borderId="0" xfId="0" applyFont="1" applyFill="1">
      <alignment horizontal="center" vertical="center"/>
    </xf>
    <xf numFmtId="0" fontId="6" fillId="3" borderId="0" xfId="0" applyFont="1" applyFill="1">
      <alignment vertical="center"/>
    </xf>
    <xf numFmtId="0" fontId="4" fillId="4" borderId="0" xfId="0" applyFont="1" applyFill="1">
      <alignment horizontal="center" vertical="center"/>
    </xf>
    <xf numFmtId="0" fontId="4" fillId="4" borderId="0" xfId="0" applyFont="1" applyFill="1">
      <alignment horizontal="left" vertical="center" wrapText="1"/>
    </xf>
    <xf numFmtId="0" fontId="6" fillId="3" borderId="0" xfId="0" applyFont="1" applyFill="1">
      <alignment horizontal="left" vertical="center"/>
    </xf>
    <xf numFmtId="0" fontId="5" fillId="0" borderId="0" xfId="0" applyFont="1">
      <alignment horizontal="left" vertical="center" wrapText="1"/>
    </xf>
    <xf numFmtId="0" fontId="5" fillId="0" borderId="0" xfId="0" applyFont="1">
      <alignment vertical="center" wrapText="1"/>
    </xf>
    <xf numFmtId="9" fontId="5" fillId="0" borderId="0" xfId="0" applyNumberFormat="1" applyFont="1">
      <alignment vertical="center"/>
    </xf>
    <xf numFmtId="167" fontId="5" fillId="0" borderId="0" xfId="0" applyNumberFormat="1" applyFont="1">
      <alignment vertical="center"/>
    </xf>
    <xf numFmtId="167" fontId="4" fillId="5" borderId="0" xfId="0" applyNumberFormat="1" applyFont="1" applyFill="1">
      <alignment horizontal="center" vertical="center"/>
    </xf>
    <xf numFmtId="167" fontId="5" fillId="0" borderId="0" xfId="0" applyNumberFormat="1" applyFont="1">
      <alignment horizontal="center" vertical="center"/>
    </xf>
    <xf numFmtId="0" fontId="6" fillId="3" borderId="0" xfId="0" applyFont="1" applyFill="1">
      <alignment horizontal="center" vertical="center"/>
    </xf>
    <xf numFmtId="0" fontId="7" fillId="4" borderId="0" xfId="0" applyFont="1" applyFill="1">
      <alignment horizontal="left" vertical="center" wrapText="1"/>
    </xf>
    <xf numFmtId="0" fontId="8" fillId="4" borderId="0" xfId="0" applyFont="1" applyFill="1">
      <alignment horizontal="left" vertical="center" wrapText="1"/>
    </xf>
  </cellXfs>
  <cellStyles count="2">
    <cellStyle name="常规" xfId="0" builtinId="0"/>
    <cellStyle name="超链接" xfId="1" builtinId="8"/>
  </cellStyles>
  <dxfs count="1">
    <dxf>
      <fill>
        <patternFill>
          <bgColor rgb="FFF97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3" Type="http://schemas.openxmlformats.org/officeDocument/2006/relationships/worksheet" Target="worksheets/sheet3.xml"/><Relationship Id="rId1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9" Type="http://schemas.openxmlformats.org/officeDocument/2006/relationships/theme" Target="theme/theme1.xml"/><Relationship Id="rId2" Type="http://schemas.openxmlformats.org/officeDocument/2006/relationships/worksheet" Target="worksheets/sheet2.xml"/><Relationship Id="rId6" Type="http://schemas.openxmlformats.org/officeDocument/2006/relationships/pivotCacheDefinition" Target="pivotCache/pivotCacheDefinition174.xml"/><Relationship Id="rId7" Type="http://schemas.openxmlformats.org/officeDocument/2006/relationships/sharedStrings" Target="sharedStrings.xml"/><Relationship Id="rId8" Type="http://schemas.openxmlformats.org/officeDocument/2006/relationships/styles" Target="styles.xml"/><Relationship Id="rId4" Type="http://schemas.openxmlformats.org/officeDocument/2006/relationships/worksheet" Target="worksheets/sheet4.xml"/></Relationships>
</file>

<file path=xl/pivotCache/_rels/pivotCacheDefinition174.xml.rels><?xml version="1.0" encoding="UTF-8" standalone="yes"?>
<Relationships
    xmlns="http://schemas.openxmlformats.org/package/2006/relationships"><Relationship Id="rId1" Type="http://schemas.openxmlformats.org/officeDocument/2006/relationships/pivotCacheRecords" Target="pivotCacheRecords174.xml"/></Relationships>
</file>

<file path=xl/pivotCache/pivotCacheDefinition17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efreshedBy="dingTalk" refreshOnLoad="1" r:id="rId1" createdVersion="7" refreshedVersion="7" minRefreshableVersion="3">
  <cacheSource type="worksheet">
    <worksheetSource ref="A1:J1048576" sheet="平台消耗统计"/>
  </cacheSource>
  <cacheFields count="13">
    <cacheField name="Week" numFmtId="0">
      <sharedItems containsBlank="1" containsString="0" containsNumber="1" containsInteger="1">
        <n v="36"/>
        <m/>
      </sharedItems>
    </cacheField>
    <cacheField name="Date" numFmtId="14">
      <sharedItems containsBlank="1" containsString="0" containsNonDate="0" containsDate="1">
        <d v="2026-09-05T16:00:00"/>
        <m/>
        <d v="2026-09-04T16:00:00"/>
        <d v="2026-09-03T16:00:00"/>
        <d v="2026-09-02T16:00:00"/>
        <d v="2026-09-01T16:00:00"/>
        <d v="2026-08-31T16:00:00"/>
        <d v="2026-08-30T16:00:00"/>
      </sharedItems>
    </cacheField>
    <cacheField name="Adpingid" numFmtId="0">
      <sharedItems containsBlank="1" containsString="0" containsNumber="1" containsInteger="1">
        <n v="10813123"/>
        <n v="1745925"/>
        <n v="6951600"/>
        <n v="6951594"/>
        <n v="2732727"/>
        <n v="5619156"/>
        <n v="6425889"/>
        <n v="6439005"/>
        <n v="7203110"/>
        <n v="7202934"/>
        <n v="5847496"/>
        <n v="7572369"/>
        <n v="8460883"/>
        <n v="8531973"/>
        <n v="8156506"/>
        <n v="8819666"/>
        <n v="91410799"/>
        <n v="7872826"/>
        <n v="9311355"/>
        <n v="10210818"/>
        <n v="10501490"/>
        <n v="10912510"/>
        <n v="11080098"/>
        <n v="91540124"/>
        <n v="91548042"/>
        <n v="91548043"/>
        <n v="11715627"/>
        <n v="11715655"/>
        <n v="11715811"/>
        <n v="11729927"/>
        <n v="11729820"/>
        <n v="11729830"/>
        <n v="11892329"/>
        <n v="91557161"/>
        <n v="91557333"/>
        <n v="91557162"/>
        <n v="6061077"/>
        <n v="6607117"/>
        <n v="5497580"/>
        <n v="91407542"/>
        <n v="8998645"/>
        <n v="4383473"/>
        <n v="8094753"/>
        <n v="9415350"/>
        <n v="2783561"/>
        <n v="10599157"/>
        <n v="10599681"/>
        <n v="6060965"/>
        <n v="10842514"/>
        <n v="10815258"/>
        <n v="91535229"/>
        <n v="91535331"/>
        <n v="11324493"/>
        <n v="10298628"/>
        <n v="11655595"/>
        <n v="11655596"/>
        <n v="11690183"/>
        <n v="11763482"/>
        <n v="5464039"/>
        <n v="8057746"/>
        <n v="91399821"/>
        <n v="8670368"/>
        <n v="10514860"/>
        <n v="91532857"/>
        <n v="91534913"/>
        <n v="91538336"/>
        <n v="91533906"/>
        <n v="91538334"/>
        <n v="91545519"/>
        <n v="91551388"/>
        <n v="91550293"/>
        <n v="91550294"/>
        <n v="9333145"/>
        <n v="91555309"/>
        <n v="91554853"/>
        <n v="91557347"/>
        <n v="91557160"/>
        <n v="9298539"/>
        <n v="91399439"/>
        <n v="91399437"/>
        <n v="5556054"/>
        <n v="8628042"/>
        <n v="9297014"/>
        <n v="7815836"/>
        <n v="9751142"/>
        <n v="8312006"/>
        <n v="91467820"/>
        <n v="91467821"/>
        <n v="10295313"/>
        <n v="91496145"/>
        <n v="91496146"/>
        <n v="91496147"/>
        <n v="91496148"/>
        <n v="10765365"/>
        <n v="11079953"/>
        <n v="11079265"/>
        <n v="9535696"/>
        <n v="11690181"/>
        <n v="11836152"/>
        <n v="11862336"/>
        <n v="11924259"/>
        <n v="11924419"/>
        <n v="6395488"/>
        <n v="8291713"/>
        <n v="8566541"/>
        <n v="8566084"/>
        <n v="2937658"/>
        <n v="6706444"/>
        <n v="5963354"/>
        <n v="9686529"/>
        <n v="5963400"/>
        <n v="10080665"/>
        <n v="91520433"/>
        <n v="91528810"/>
        <n v="5623760"/>
        <n v="11078827"/>
        <n v="11078981"/>
        <n v="11080833"/>
        <n v="11081056"/>
        <n v="11078963"/>
        <n v="91538300"/>
        <n v="91538301"/>
        <n v="91538306"/>
        <n v="91538307"/>
        <n v="91538308"/>
        <n v="91538309"/>
        <n v="11511535"/>
        <n v="11792342"/>
        <n v="5365722"/>
        <n v="11924654"/>
        <m/>
        <n v="9102719"/>
        <n v="7953512"/>
        <n v="8942077"/>
        <n v="91556262"/>
        <n v="91548044"/>
        <n v="91552653"/>
        <n v="91552556"/>
        <n v="91551415"/>
        <n v="91551606"/>
        <n v="8758947"/>
        <n v="9096620"/>
        <n v="11690182"/>
        <n v="8032074"/>
        <n v="11381987"/>
        <n v="11687908"/>
        <n v="11687930"/>
        <n v="91554851"/>
        <n v="91554852"/>
      </sharedItems>
    </cacheField>
    <cacheField name="包名" numFmtId="0">
      <sharedItems containsBlank="1">
        <s v="com.amazon.mShop.android.shopping"/>
        <s v="tech.jm"/>
        <s v="com.king.candycrushsodasaga"/>
        <s v="com.fxpro.direct.application"/>
        <s v="com.yandex.lavka"/>
        <s v="com.king.candycrushsaga"/>
        <s v="asrtum.ent.domovyata"/>
        <s v="com.esprit.rpg.cntrctfft"/>
        <s v="com.puzzlegames.puzzlebrickslegend"/>
        <s v="ru.betboom.android"/>
        <s v="ru.bkfon"/>
        <s v="com.olimpbk.app.bet"/>
        <s v="ru.aliexpress.buyer"/>
        <s v="com.notissimus.allinstruments.android"/>
        <s v="com.uma.musicvk"/>
        <s v="com.edadeal.android"/>
        <s v="ru.kinopoisk"/>
        <s v="com.kubi.kucoin"/>
        <s v="ru.mobstudio.andgalaxy"/>
        <s v="com.esprit.rpg.lttlefirykng"/>
        <s v="com.reefgames.fabletown"/>
        <s v="com.qookkagames.xczyw.gp.hk"/>
        <s v="cn.com.vtmarkets"/>
        <s v="com.sialiagames.xczyw.gp.tw"/>
        <s v="com.vuclip.viu"/>
        <s v="com.netease.newspike"/>
        <s v="net.peakgames.Yuzbir"/>
        <s v="com.okinc.okex.gp"/>
        <s v="com.gloriajeans.mobile"/>
        <s v="robot.zaimer.ru"/>
        <s v="shorts.drama.video"/>
        <s v="com.kotak811mobilebankingapp.instantsavingsupiscanandpayrecharge"/>
        <s v="com.transferwise.android"/>
        <s v="com.krom.android"/>
        <s v="com.kwai.bulldog"/>
        <s v="com.alibaba.aliexpresshd"/>
        <s v="ru.uteka.app"/>
        <s v="com.vitastudio.mahjong"/>
        <s v="ph.com.bdo.pay"/>
        <s v="com.foreigncurrency.internationalfxeye"/>
        <s v="astrum.ent.m2alyona"/>
        <s v="blibli.mobile.commerce"/>
        <s v="ru.yandex.music"/>
        <s v="com.intellihealth.truemeds"/>
        <s v="com.yandex.bank"/>
        <s v="ru.ozon.app.android"/>
        <s v="daily.number.match.free.puzzle"/>
        <s v="com.appteka.lapy"/>
        <s v="com.conquian.parallax"/>
        <s v="sports.caliente.mx.calientedeportes"/>
        <m/>
        <s v="com.tencent.ig"/>
        <s v="com.wings.bene.ph"/>
        <s v="ru.dublgis.dgismobile"/>
        <s v="ru.banki.banki"/>
        <s v="platiza.ru"/>
        <s v="com.ddup.zombiewaves.zw"/>
        <s v="in.startv.hotstar.dplus "/>
        <s v="com.mocamoca"/>
        <s v="com.espritgames.rpg.chsrgn"/>
      </sharedItems>
    </cacheField>
    <cacheField name="地区" numFmtId="0">
      <sharedItems containsBlank="1">
        <s v="BR"/>
        <s v="RU"/>
        <s v="TH"/>
        <s v="DE"/>
        <s v="SA"/>
        <s v="ZA"/>
        <s v="SY"/>
        <s v="PK"/>
        <s v="AE"/>
        <s v="IN"/>
        <s v="US"/>
        <s v="FR"/>
        <s v="ID"/>
        <s v="MY"/>
        <s v="HK"/>
        <s v="TW"/>
        <s v="TR"/>
        <s v="PH"/>
        <s v="KZ"/>
        <s v="KG"/>
        <s v="UZ"/>
        <s v="AM"/>
        <s v="MX"/>
        <m/>
        <s v="EG"/>
      </sharedItems>
    </cacheField>
    <cacheField name="平台" numFmtId="0">
      <sharedItems containsBlank="1">
        <s v="Bigo"/>
        <s v="MTG"/>
        <s v="Eagllwin"/>
        <s v="Mediago"/>
        <s v="Kwai"/>
        <m/>
      </sharedItems>
    </cacheField>
    <cacheField name="平台转化数量" numFmtId="0">
      <sharedItems containsBlank="1" containsString="0" containsNumber="1" containsInteger="1">
        <n v="208"/>
        <n v="500"/>
        <n v="78"/>
        <n v="187"/>
        <n v="478"/>
        <n v="9"/>
        <n v="180"/>
        <n v="109"/>
        <n v="7"/>
        <n v="107"/>
        <n v="1"/>
        <n v="102"/>
        <n v="1157"/>
        <n v="5"/>
        <n v="991"/>
        <n v="199"/>
        <n v="311"/>
        <n v="75"/>
        <n v="20"/>
        <n v="67"/>
        <n v="1179"/>
        <n v="0"/>
        <n v="25"/>
        <n v="152"/>
        <n v="270"/>
        <n v="1337"/>
        <n v="84"/>
        <n v="17"/>
        <n v="150"/>
        <n v="194"/>
        <n v="44"/>
        <n v="452"/>
        <n v="104"/>
        <n v="400"/>
        <n v="6"/>
        <n v="4"/>
        <n v="8"/>
        <n v="2"/>
        <n v="179"/>
        <n v="48"/>
        <n v="922"/>
        <n v="497"/>
        <n v="65"/>
        <n v="3"/>
        <n v="63"/>
        <n v="50"/>
        <n v="40"/>
        <n v="171"/>
        <n v="100"/>
        <n v="32"/>
        <n v="668"/>
        <n v="3527"/>
        <n v="37"/>
        <n v="200"/>
        <n v="122"/>
        <n v="136"/>
        <n v="160"/>
        <n v="61"/>
        <n v="21"/>
        <n v="1500"/>
        <n v="325"/>
        <n v="362"/>
        <n v="34"/>
        <n v="244"/>
        <n v="31"/>
        <n v="176"/>
        <m/>
        <n v="241"/>
        <n v="92"/>
        <n v="214"/>
        <n v="490"/>
        <n v="10"/>
        <n v="172"/>
        <n v="83"/>
        <n v="11"/>
        <n v="99"/>
        <n v="66"/>
        <n v="1071"/>
        <n v="1000"/>
        <n v="416"/>
        <n v="89"/>
        <n v="82"/>
        <n v="876"/>
        <n v="69"/>
        <n v="217"/>
        <n v="1171"/>
        <n v="196"/>
        <n v="440"/>
        <n v="397"/>
        <n v="60"/>
        <n v="806"/>
        <n v="492"/>
        <n v="56"/>
        <n v="33"/>
        <n v="35"/>
        <n v="132"/>
        <n v="46"/>
        <n v="654"/>
        <n v="98"/>
        <n v="3481"/>
        <n v="134"/>
        <n v="73"/>
        <n v="55"/>
        <n v="338"/>
        <n v="14"/>
        <n v="29"/>
        <n v="300"/>
        <n v="15"/>
        <n v="39"/>
        <n v="113"/>
        <n v="26"/>
        <n v="267"/>
        <n v="580"/>
        <n v="13"/>
        <n v="155"/>
        <n v="85"/>
        <n v="90"/>
        <n v="356"/>
        <n v="197"/>
        <n v="498"/>
        <n v="87"/>
        <n v="64"/>
        <n v="815"/>
        <n v="501"/>
        <n v="191"/>
        <n v="1018"/>
        <n v="16"/>
        <n v="436"/>
        <n v="91"/>
        <n v="306"/>
        <n v="186"/>
        <n v="125"/>
        <n v="813"/>
        <n v="499"/>
        <n v="110"/>
        <n v="53"/>
        <n v="103"/>
        <n v="540"/>
        <n v="161"/>
        <n v="2895"/>
        <n v="24"/>
        <n v="256"/>
        <n v="18"/>
        <n v="30"/>
        <n v="279"/>
        <n v="328"/>
        <n v="247"/>
        <n v="12"/>
        <n v="301"/>
        <n v="404"/>
        <n v="190"/>
        <n v="611"/>
        <n v="189"/>
        <n v="43"/>
        <n v="177"/>
        <n v="1149"/>
        <n v="1022"/>
        <n v="201"/>
        <n v="1356"/>
        <n v="41"/>
        <n v="167"/>
        <n v="412"/>
        <n v="105"/>
        <n v="380"/>
        <n v="147"/>
        <n v="88"/>
        <n v="1311"/>
        <n v="495"/>
        <n v="54"/>
        <n v="70"/>
        <n v="45"/>
        <n v="49"/>
        <n v="608"/>
        <n v="299"/>
        <n v="2623"/>
        <n v="23"/>
        <n v="531"/>
        <n v="303"/>
        <n v="38"/>
        <n v="101"/>
        <n v="334"/>
        <n v="188"/>
        <n v="675"/>
        <n v="219"/>
        <n v="1183"/>
        <n v="700"/>
        <n v="97"/>
        <n v="74"/>
        <n v="938"/>
        <n v="86"/>
        <n v="224"/>
        <n v="1348"/>
        <n v="22"/>
        <n v="166"/>
        <n v="230"/>
        <n v="184"/>
        <n v="1285"/>
        <n v="414"/>
        <n v="144"/>
        <n v="514"/>
        <n v="296"/>
        <n v="2617"/>
        <n v="600"/>
        <n v="138"/>
        <n v="57"/>
        <n v="335"/>
        <n v="246"/>
        <n v="28"/>
        <n v="258"/>
        <n v="79"/>
        <n v="235"/>
        <n v="19"/>
        <n v="59"/>
        <n v="290"/>
        <n v="987"/>
        <n v="584"/>
        <n v="115"/>
        <n v="94"/>
        <n v="646"/>
        <n v="195"/>
        <n v="52"/>
        <n v="291"/>
        <n v="1367"/>
        <n v="128"/>
        <n v="175"/>
        <n v="1324"/>
        <n v="399"/>
        <n v="192"/>
        <n v="51"/>
        <n v="542"/>
        <n v="295"/>
        <n v="2608"/>
        <n v="198"/>
        <n v="42"/>
        <n v="336"/>
        <n v="212"/>
        <n v="143"/>
        <n v="280"/>
        <n v="237"/>
        <n v="560"/>
        <n v="307"/>
        <n v="1103"/>
        <n v="183"/>
        <n v="158"/>
        <n v="567"/>
        <n v="1042"/>
        <n v="331"/>
        <n v="233"/>
        <n v="154"/>
        <n v="1256"/>
        <n v="406"/>
        <n v="156"/>
        <n v="3063"/>
        <n v="178"/>
        <n v="93"/>
        <n v="137"/>
        <n v="387"/>
      </sharedItems>
    </cacheField>
    <cacheField name="CPI平台成本" numFmtId="0">
      <sharedItems containsBlank="1" containsString="0" containsNumber="1">
        <n v="0.351"/>
        <n v="0.15"/>
        <n v="0.174"/>
        <n v="0.7"/>
        <n v="0.25"/>
        <n v="0.413"/>
        <n v="0.252"/>
        <n v="0.2"/>
        <n v="0.354"/>
        <n v="1.9003"/>
        <n v="0.306"/>
        <n v="0.14"/>
        <n v="0.44"/>
        <n v="0.1"/>
        <n v="0.02"/>
        <n v="0.487"/>
        <n v="0.17"/>
        <n v="0.13"/>
        <n v="0.23"/>
        <n v="0"/>
        <n v="0.651"/>
        <n v="0.0883"/>
        <n v="0.431"/>
        <n v="0.485"/>
        <n v="0.254"/>
        <n v="0.023"/>
        <n v="0.176"/>
        <n v="0.181"/>
        <n v="0.27"/>
        <n v="0.12"/>
        <n v="0.101"/>
        <n v="0.311"/>
        <n v="0.312"/>
        <n v="0.203"/>
        <n v="0.04"/>
        <n v="0.3"/>
        <n v="0.38"/>
        <n v="0.296"/>
        <n v="0.06"/>
        <n v="0.21"/>
        <n v="0.175"/>
        <n v="1"/>
        <n v="0.8"/>
        <n v="0.35"/>
        <n v="0.5"/>
        <n v="2.066"/>
        <n v="0.28"/>
        <n v="0.07"/>
        <n v="0.106"/>
        <n v="1.5"/>
        <n v="0.183"/>
        <n v="0.42"/>
        <n v="0.09"/>
        <n v="0.139"/>
        <n v="0.18"/>
        <n v="0.123"/>
        <n v="0.668"/>
        <n v="0.584"/>
        <n v="0.47"/>
        <n v="0.4"/>
        <n v="0.22"/>
        <n v="0.34"/>
        <n v="0.343"/>
        <m/>
        <n v="0.329"/>
        <n v="0.177"/>
        <n v="0.458"/>
        <n v="0.353"/>
        <n v="0.68"/>
        <n v="0.31"/>
        <n v="0.141"/>
        <n v="0.92"/>
        <n v="0.6"/>
        <n v="0.653"/>
        <n v="0.0327"/>
        <n v="0.525"/>
        <n v="0.249"/>
        <n v="0.213"/>
        <n v="0.39"/>
        <n v="0.16"/>
        <n v="0.308"/>
        <n v="0.315"/>
        <n v="0.01"/>
        <n v="0.295"/>
        <n v="0.199"/>
        <n v="0.709"/>
        <n v="1.66"/>
        <n v="0.56"/>
        <n v="0.107"/>
        <n v="1.76"/>
        <n v="0.421"/>
        <n v="0.879"/>
        <n v="0.583"/>
        <n v="0.478"/>
        <n v="0.151"/>
        <n v="0.271"/>
        <n v="0.146"/>
        <n v="0.324"/>
        <n v="0.173"/>
        <n v="1.045"/>
        <n v="0.305"/>
        <n v="0.102"/>
        <n v="0.488"/>
        <n v="0.26"/>
        <n v="0.708"/>
        <n v="0.565"/>
        <n v="0.248"/>
        <n v="0.083"/>
        <n v="0.178"/>
        <n v="0.298"/>
        <n v="0.037"/>
        <n v="0.29"/>
        <n v="0.55"/>
        <n v="0.294"/>
        <n v="0.161"/>
        <n v="0.892"/>
        <n v="0.24"/>
        <n v="1.054"/>
        <n v="0.108"/>
        <n v="0.19"/>
        <n v="1.03"/>
        <n v="0.43"/>
        <n v="0.113"/>
        <n v="0.659"/>
        <n v="0.578"/>
        <n v="0.48"/>
        <n v="0.537"/>
        <n v="0.381"/>
        <n v="0.701"/>
        <n v="0.436"/>
        <n v="0.36"/>
        <n v="0.752"/>
        <n v="0.481"/>
        <n v="0.848"/>
        <n v="0.586"/>
        <n v="0.246"/>
        <n v="0.321"/>
        <n v="0.152"/>
        <n v="0.179"/>
        <n v="0.284"/>
        <n v="0.281"/>
        <n v="0.03"/>
        <n v="0.809"/>
        <n v="1.177"/>
        <n v="0.118"/>
        <n v="0.576"/>
        <n v="0.486"/>
        <n v="0.154"/>
        <n v="0.266"/>
        <n v="0.494"/>
        <n v="0.251"/>
        <n v="0.618"/>
        <n v="0.307"/>
        <n v="0.121"/>
        <n v="0.483"/>
        <n v="2.739"/>
        <n v="0.247"/>
        <n v="1.402"/>
        <n v="0.566"/>
        <n v="0.021"/>
        <n v="0.323"/>
        <n v="0.155"/>
        <n v="0.187"/>
        <n v="0.279"/>
        <n v="0.285"/>
        <n v="0.297"/>
        <n v="0.769"/>
        <n v="0.51"/>
        <n v="0.75"/>
        <n v="0.115"/>
        <n v="2.13"/>
        <n v="0.202"/>
        <n v="0.758"/>
        <n v="0.577"/>
        <n v="0.65"/>
        <n v="0.286"/>
        <n v="0.172"/>
        <n v="0.422"/>
        <n v="0.103"/>
        <n v="0.33"/>
        <n v="0.826"/>
        <n v="0.605"/>
        <n v="0.417"/>
        <n v="0.157"/>
        <n v="0.182"/>
        <n v="0.11"/>
        <n v="0.087"/>
        <n v="0.292"/>
        <n v="0.57"/>
        <n v="0.138"/>
        <n v="0.08"/>
        <n v="0.198"/>
        <n v="0.669"/>
        <n v="1.488"/>
        <n v="0.196"/>
        <n v="1.646"/>
        <n v="1.14"/>
        <n v="0.442"/>
        <n v="3.59"/>
        <n v="0.624"/>
        <n v="0.209"/>
        <n v="0.395"/>
        <n v="0.204"/>
        <n v="0.446"/>
        <n v="0.142"/>
        <n v="0.52"/>
        <n v="0.468"/>
        <n v="1.33"/>
        <n v="1.008"/>
        <n v="0.957"/>
        <n v="0.556"/>
        <n v="0.245"/>
        <n v="0.197"/>
        <n v="0.082"/>
        <n v="0.277"/>
        <n v="0.301"/>
        <n v="0.195"/>
        <n v="0.796"/>
        <n v="2.237"/>
        <n v="0.974"/>
        <n v="0.426"/>
        <n v="0.112"/>
        <n v="0.45"/>
        <n v="0.903"/>
        <n v="0.76"/>
      </sharedItems>
    </cacheField>
    <cacheField name="花费" numFmtId="0">
      <sharedItems containsBlank="1" containsString="0" containsNumber="1">
        <n v="73.0151"/>
        <n v="75"/>
        <n v="13.6"/>
        <n v="130.9"/>
        <n v="119.425"/>
        <n v="3.7185"/>
        <n v="45.375"/>
        <n v="27.25"/>
        <n v="1.4"/>
        <n v="37.86"/>
        <n v="1.9003"/>
        <n v="31.26"/>
        <n v="162.274"/>
        <n v="2.18"/>
        <n v="99.1"/>
        <n v="19.8076"/>
        <n v="6.22"/>
        <n v="36.528"/>
        <n v="3"/>
        <n v="11.37"/>
        <n v="0.91"/>
        <n v="267.2"/>
        <n v="0"/>
        <n v="16.2725"/>
        <n v="0.0883"/>
        <n v="15.2"/>
        <n v="0.0015"/>
        <n v="125"/>
        <n v="0.1692"/>
        <n v="0.431"/>
        <n v="130.937"/>
        <n v="339.046"/>
        <n v="1.94"/>
        <n v="2.987"/>
        <n v="27.18"/>
        <n v="53.01"/>
        <n v="5.23"/>
        <n v="45.67"/>
        <n v="32.35"/>
        <n v="52"/>
        <n v="56.13"/>
        <n v="0.13"/>
        <n v="1.218"/>
        <n v="0.16"/>
        <n v="0.32"/>
        <n v="0.6"/>
        <n v="67.73"/>
        <n v="0.67"/>
        <n v="0.0106"/>
        <n v="9.6"/>
        <n v="0.3287"/>
        <n v="272.52"/>
        <n v="29.86"/>
        <n v="1.45"/>
        <n v="105"/>
        <n v="11.3444"/>
        <n v="7"/>
        <n v="2.4"/>
        <n v="8"/>
        <n v="50.4"/>
        <n v="10"/>
        <n v="14"/>
        <n v="0.8"/>
        <n v="86.2"/>
        <n v="0.2"/>
        <n v="38"/>
        <n v="3.2"/>
        <n v="7.5"/>
        <n v="4.132"/>
        <n v="188.28"/>
        <n v="5.91"/>
        <n v="372.32"/>
        <n v="8.98"/>
        <n v="4.44"/>
        <n v="20"/>
        <n v="17"/>
        <n v="17.08"/>
        <n v="17.68"/>
        <n v="24"/>
        <n v="11.18"/>
        <n v="0.02"/>
        <n v="210.1"/>
        <n v="0.18"/>
        <n v="0.1"/>
        <n v="7.8"/>
        <n v="3.01"/>
        <n v="60"/>
        <n v="208.57"/>
        <n v="59.59"/>
        <n v="12"/>
        <n v="12.331"/>
        <n v="21.3664"/>
        <n v="211.532"/>
        <n v="114.8"/>
        <n v="3.42"/>
        <n v="0.3"/>
        <n v="12.4"/>
        <n v="0.56"/>
        <n v="1.32"/>
        <n v="0.36"/>
        <n v="58.99"/>
        <n v="10.638"/>
        <n v="0.1763"/>
        <m/>
        <n v="79.2813"/>
        <n v="16.286"/>
        <n v="149.8"/>
        <n v="122.525"/>
        <n v="4.5806"/>
        <n v="43.425"/>
        <n v="20.75"/>
        <n v="2.2"/>
        <n v="34.96"/>
        <n v="6.1194"/>
        <n v="20.49"/>
        <n v="151.508"/>
        <n v="2.76"/>
        <n v="100"/>
        <n v="19.8603"/>
        <n v="8.32"/>
        <n v="43.386"/>
        <n v="10.41"/>
        <n v="202.13"/>
        <n v="13.7081"/>
        <n v="0.0327"/>
        <n v="6.9"/>
        <n v="0.0107"/>
        <n v="0.0585"/>
        <n v="0.0459"/>
        <n v="1.019"/>
        <n v="114.014"/>
        <n v="291.253"/>
        <n v="2.346"/>
        <n v="27.09"/>
        <n v="75.73"/>
        <n v="7.82"/>
        <n v="44.595"/>
        <n v="31.4"/>
        <n v="51.61"/>
        <n v="62.91"/>
        <n v="0.23"/>
        <n v="1.624"/>
        <n v="0.24"/>
        <n v="1.5"/>
        <n v="54.93"/>
        <n v="0.0114"/>
        <n v="0.3459"/>
        <n v="238.055"/>
        <n v="64.68"/>
        <n v="0.4"/>
        <n v="140"/>
        <n v="9.7537"/>
        <n v="1.6"/>
        <n v="5"/>
        <n v="26.4"/>
        <n v="9.94"/>
        <n v="28.3657"/>
        <n v="12.25"/>
        <n v="36.23"/>
        <n v="1"/>
        <n v="4.6"/>
        <n v="4.98"/>
        <n v="368.49"/>
        <n v="6.62"/>
        <n v="373.51"/>
        <n v="1.76"/>
        <n v="2.04"/>
        <n v="28"/>
        <n v="17.42"/>
        <n v="13.35"/>
        <n v="0.54"/>
        <n v="210.3"/>
        <n v="6.6"/>
        <n v="1.41"/>
        <n v="210"/>
        <n v="58.66"/>
        <n v="12.3085"/>
        <n v="210.938"/>
        <n v="14.5"/>
        <n v="143.37"/>
        <n v="5.7"/>
        <n v="7.55"/>
        <n v="15.6"/>
        <n v="0.42"/>
        <n v="0.66"/>
        <n v="43.1"/>
        <n v="7.0573"/>
        <n v="0.1459"/>
        <n v="86.427"/>
        <n v="9.52"/>
        <n v="74.9"/>
        <n v="145.025"/>
        <n v="6.2129"/>
        <n v="39.125"/>
        <n v="21.25"/>
        <n v="2"/>
        <n v="31.87"/>
        <n v="6.2719"/>
        <n v="25.35"/>
        <n v="50.246"/>
        <n v="1.31"/>
        <n v="20.0936"/>
        <n v="9.96"/>
        <n v="42.42"/>
        <n v="11.33"/>
        <n v="1.3"/>
        <n v="215.97"/>
        <n v="20.5391"/>
        <n v="0.0447"/>
        <n v="19.9"/>
        <n v="0.25"/>
        <n v="0.0023"/>
        <n v="125.25"/>
        <n v="0.0279"/>
        <n v="0.0132"/>
        <n v="1.9316"/>
        <n v="108.007"/>
        <n v="251.953"/>
        <n v="10.048"/>
        <n v="0.415"/>
        <n v="2.78"/>
        <n v="26.766"/>
        <n v="59.18"/>
        <n v="5.26"/>
        <n v="43.97"/>
        <n v="27.15"/>
        <n v="39.78"/>
        <n v="57.88"/>
        <n v="0.203"/>
        <n v="0.52"/>
        <n v="0.28"/>
        <n v="36.87"/>
        <n v="0.55"/>
        <n v="0.0073"/>
        <n v="12.8"/>
        <n v="3.76"/>
        <n v="0.2229"/>
        <n v="239.335"/>
        <n v="70.95"/>
        <n v="77"/>
        <n v="8.541"/>
        <n v="7.2"/>
        <n v="6.96"/>
        <n v="35.686"/>
        <n v="16.8"/>
        <n v="24.59"/>
        <n v="4.8"/>
        <n v="3.3"/>
        <n v="5.271"/>
        <n v="360.96"/>
        <n v="16.52"/>
        <n v="311.31"/>
        <n v="2.88"/>
        <n v="50"/>
        <n v="19.5"/>
        <n v="45"/>
        <n v="18.96"/>
        <n v="1.03"/>
        <n v="110.2"/>
        <n v="0.09"/>
        <n v="1.74"/>
        <n v="58.46"/>
        <n v="12.3"/>
        <n v="5.9345"/>
        <n v="189.694"/>
        <n v="17.5"/>
        <n v="118.49"/>
        <n v="4.56"/>
        <n v="0.14"/>
        <n v="1.54"/>
        <n v="51.33"/>
        <n v="11.2769"/>
        <n v="0.0424"/>
        <n v="114.8187"/>
        <n v="60.6"/>
        <n v="15.062"/>
        <n v="133.14"/>
        <n v="152.875"/>
        <n v="5.6666"/>
        <n v="47.55"/>
        <n v="10.75"/>
        <n v="63.72"/>
        <n v="6.7652"/>
        <n v="24.15"/>
        <n v="162.54"/>
        <n v="0.12"/>
        <n v="100.6"/>
        <n v="19.8452"/>
        <n v="192.378"/>
        <n v="10.42"/>
        <n v="220.88"/>
        <n v="2.5439"/>
        <n v="0.1264"/>
        <n v="20.1"/>
        <n v="0.0029"/>
        <n v="5.6375"/>
        <n v="6.5757"/>
        <n v="3.119"/>
        <n v="105.424"/>
        <n v="333.114"/>
        <n v="10.182"/>
        <n v="8.025"/>
        <n v="6.239"/>
        <n v="26.82"/>
        <n v="37.78"/>
        <n v="8.65"/>
        <n v="41.655"/>
        <n v="29.8"/>
        <n v="49.4"/>
        <n v="41.35"/>
        <n v="0.03"/>
        <n v="0.609"/>
        <n v="15.24"/>
        <n v="1.05"/>
        <n v="17.6"/>
        <n v="0.2837"/>
        <n v="385.26"/>
        <n v="42.37"/>
        <n v="2.12"/>
        <n v="57.4"/>
        <n v="9.3305"/>
        <n v="9.98"/>
        <n v="26.7062"/>
        <n v="13.65"/>
        <n v="24.64"/>
        <n v="17.4"/>
        <n v="2.402"/>
        <n v="0.5"/>
        <n v="11.25"/>
        <n v="7.35"/>
        <n v="8.239"/>
        <n v="160.91"/>
        <n v="38.65"/>
        <n v="309.19"/>
        <n v="0.22"/>
        <n v="53.1"/>
        <n v="20.01"/>
        <n v="44"/>
        <n v="3.63"/>
        <n v="6.7669"/>
        <n v="174.564"/>
        <n v="104.05"/>
        <n v="3.8"/>
        <n v="0.48"/>
        <n v="7.7"/>
        <n v="0.88"/>
        <n v="42.45"/>
        <n v="88.7263"/>
        <n v="17.306"/>
        <n v="131.6"/>
        <n v="168.825"/>
        <n v="6.426"/>
        <n v="54.975"/>
        <n v="17.25"/>
        <n v="3.4"/>
        <n v="72"/>
        <n v="21.0247"/>
        <n v="58.41"/>
        <n v="166.474"/>
        <n v="70.7"/>
        <n v="20.1256"/>
        <n v="46.812"/>
        <n v="9.82"/>
        <n v="1.56"/>
        <n v="171.09"/>
        <n v="5.4782"/>
        <n v="0.0702"/>
        <n v="2.804"/>
        <n v="126.676"/>
        <n v="334.636"/>
        <n v="6.432"/>
        <n v="7.115"/>
        <n v="9.275"/>
        <n v="28.008"/>
        <n v="44.86"/>
        <n v="3.18"/>
        <n v="23.031"/>
        <n v="28.15"/>
        <n v="52.49"/>
        <n v="0.05"/>
        <n v="0.406"/>
        <n v="0.06"/>
        <n v="0.33"/>
        <n v="2.53"/>
        <n v="48.06"/>
        <n v="381.615"/>
        <n v="27.7"/>
        <n v="0.92"/>
        <n v="100.8"/>
        <n v="6.1127"/>
        <n v="4"/>
        <n v="5.6"/>
        <n v="29.2168"/>
        <n v="23.1"/>
        <n v="27.28"/>
        <n v="2.5"/>
        <n v="2.25"/>
        <n v="142.76"/>
        <n v="52.37"/>
        <n v="301.68"/>
        <n v="4.26"/>
        <n v="2.52"/>
        <n v="17.94"/>
        <n v="10.1"/>
        <n v="0.01"/>
        <n v="6.84"/>
        <n v="5.3046"/>
        <n v="193.394"/>
        <n v="13"/>
        <n v="119.35"/>
        <n v="0.64"/>
        <n v="11.2"/>
        <n v="0.84"/>
        <n v="1.1"/>
        <n v="36.25"/>
        <n v="73.9167"/>
        <n v="164.4"/>
        <n v="152.025"/>
        <n v="6.1533"/>
        <n v="56.15"/>
        <n v="16.25"/>
        <n v="24.9004"/>
        <n v="88.86"/>
        <n v="139.076"/>
        <n v="3.97"/>
        <n v="59.5"/>
        <n v="18.9476"/>
        <n v="55.212"/>
        <n v="21.34"/>
        <n v="0.78"/>
        <n v="97.56"/>
        <n v="3.339"/>
        <n v="0.0617"/>
        <n v="19.4317"/>
        <n v="5.4119"/>
        <n v="2.477"/>
        <n v="176.036"/>
        <n v="338.334"/>
        <n v="2.014"/>
        <n v="8.759"/>
        <n v="7.71"/>
        <n v="27.288"/>
        <n v="40.66"/>
        <n v="3.68"/>
        <n v="11.088"/>
        <n v="28.65"/>
        <n v="38.87"/>
        <n v="51.11"/>
        <n v="1.827"/>
        <n v="1.12"/>
        <n v="0.57"/>
        <n v="0.65"/>
        <n v="48"/>
        <n v="0.3211"/>
        <n v="390.415"/>
        <n v="32.76"/>
        <n v="2.31"/>
        <n v="134.4"/>
        <n v="8.2071"/>
        <n v="15"/>
        <n v="9.89"/>
        <n v="14.0534"/>
        <n v="7.4419"/>
        <n v="24.5"/>
        <n v="20.56"/>
        <n v="0.9"/>
        <n v="892.28"/>
        <n v="80.86"/>
        <n v="298.83"/>
        <n v="2.28"/>
        <n v="6"/>
        <n v="3.95"/>
        <n v="27.72"/>
        <n v="10.08"/>
        <n v="44.19"/>
        <n v="151.06"/>
        <n v="7.56"/>
        <n v="2.8"/>
        <n v="11.2383"/>
        <n v="193.41"/>
        <n v="102.83"/>
        <n v="16"/>
        <n v="29.9324"/>
        <n v="42"/>
        <n v="13.022"/>
        <n v="166.11"/>
        <n v="140.025"/>
        <n v="7.8954"/>
        <n v="57.95"/>
        <n v="5.3"/>
        <n v="22.7655"/>
        <n v="94.23"/>
        <n v="156.8"/>
        <n v="4.13"/>
        <n v="71.65"/>
        <n v="19.3753"/>
        <n v="73.918"/>
        <n v="20.54"/>
        <n v="84.3"/>
        <n v="10.6399"/>
        <n v="0.0899"/>
        <n v="49.3772"/>
        <n v="16.2702"/>
        <n v="13.5"/>
        <n v="166.715"/>
        <n v="255.612"/>
        <n v="6.654"/>
        <n v="4.121"/>
        <n v="5.819"/>
        <n v="29.556"/>
        <n v="43.33"/>
        <n v="4.43"/>
        <n v="7.252"/>
        <n v="28.3"/>
        <n v="30.29"/>
        <n v="43.67"/>
        <n v="2.03"/>
        <n v="0.27"/>
        <n v="0.08"/>
        <n v="0.038"/>
        <n v="1.2"/>
        <n v="0.5626"/>
        <n v="378.37"/>
        <n v="27.5"/>
        <n v="1.27"/>
        <n v="109.2"/>
        <n v="19.4605"/>
        <n v="9.83"/>
        <n v="29.4435"/>
        <n v="24.6063"/>
        <n v="34.1"/>
        <n v="20.43"/>
        <n v="8.5215"/>
        <n v="9.85"/>
        <n v="86.56"/>
        <n v="341.79"/>
        <n v="0.21"/>
        <n v="17.76"/>
        <n v="15.81"/>
        <n v="17.81"/>
        <n v="82.35"/>
        <n v="3.08"/>
        <n v="2.16"/>
        <n v="3.6"/>
        <n v="6.3209"/>
        <n v="223.11"/>
        <n v="22.5"/>
        <n v="90.26"/>
        <n v="2.27"/>
      </sharedItems>
    </cacheField>
    <cacheField name="信用消耗金额" numFmtId="0">
      <sharedItems containsBlank="1" containsString="0" containsNumber="1">
        <m/>
        <n v="267.196"/>
        <n v="0"/>
        <n v="8.978"/>
        <n v="202.131"/>
        <n v="1.756"/>
        <n v="215.965"/>
        <n v="0.184"/>
        <n v="220.876"/>
        <n v="0.223"/>
        <n v="171.092"/>
        <n v="4.259"/>
        <n v="31.015"/>
        <n v="2.279"/>
        <n v="84.301"/>
        <n v="0.206"/>
      </sharedItems>
    </cacheField>
    <cacheField name="年(Date)" numFmtId="0" databaseField="0">
      <fieldGroup base="1">
        <rangePr groupBy="years" startDate="2026-08-30T16:00:00" endDate="2026-09-05T16:00:00"/>
        <groupItems count="3">
          <s v="&lt;2026/8/30"/>
          <s v="2026 年"/>
          <s v="&gt;2026/9/5"/>
        </groupItems>
      </fieldGroup>
    </cacheField>
    <cacheField name="季度(Date)" numFmtId="0" databaseField="0">
      <fieldGroup base="1">
        <rangePr groupBy="quarters" startDate="2026-08-30T16:00:00" endDate="2026-09-05T16:00:00"/>
        <groupItems count="6">
          <s v="&lt;2026/8/30"/>
          <s v="第 1 季度"/>
          <s v="第 2 季度"/>
          <s v="第 3 季度"/>
          <s v="第 4 季度"/>
          <s v="&gt;2026/9/5"/>
        </groupItems>
      </fieldGroup>
    </cacheField>
    <cacheField name="月(Date)" numFmtId="0" databaseField="0">
      <fieldGroup base="1">
        <rangePr groupBy="months" startDate="2026-08-30T16:00:00" endDate="2026-09-05T16:00:00"/>
        <groupItems count="14">
          <s v="(空白)"/>
          <s v="1 月"/>
          <s v="2 月"/>
          <s v="3 月"/>
          <s v="4 月"/>
          <s v="5 月"/>
          <s v="6 月"/>
          <s v="7 月"/>
          <s v="8 月"/>
          <s v="9 月"/>
          <s v="10 月"/>
          <s v="11 月"/>
          <s v="12 月"/>
          <s v="&gt;2026/9/5"/>
        </groupItems>
      </fieldGroup>
    </cacheField>
  </cacheFields>
</pivotCacheDefinition>
</file>

<file path=xl/pivotCache/pivotCacheRecords17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08">
  <r>
    <x v="0"/>
    <x v="0"/>
    <x v="0"/>
    <x v="0"/>
    <x v="0"/>
    <x v="0"/>
    <x v="0"/>
    <x v="0"/>
    <x v="0"/>
    <x v="0"/>
  </r>
  <r>
    <x v="0"/>
    <x v="0"/>
    <x v="1"/>
    <x v="1"/>
    <x v="1"/>
    <x v="1"/>
    <x v="1"/>
    <x v="1"/>
    <x v="1"/>
    <x v="0"/>
  </r>
  <r>
    <x v="0"/>
    <x v="0"/>
    <x v="2"/>
    <x v="2"/>
    <x v="2"/>
    <x v="1"/>
    <x v="2"/>
    <x v="2"/>
    <x v="2"/>
    <x v="0"/>
  </r>
  <r>
    <x v="0"/>
    <x v="0"/>
    <x v="3"/>
    <x v="2"/>
    <x v="3"/>
    <x v="1"/>
    <x v="3"/>
    <x v="3"/>
    <x v="3"/>
    <x v="0"/>
  </r>
  <r>
    <x v="0"/>
    <x v="0"/>
    <x v="4"/>
    <x v="0"/>
    <x v="4"/>
    <x v="1"/>
    <x v="4"/>
    <x v="4"/>
    <x v="4"/>
    <x v="0"/>
  </r>
  <r>
    <x v="0"/>
    <x v="0"/>
    <x v="5"/>
    <x v="0"/>
    <x v="4"/>
    <x v="0"/>
    <x v="5"/>
    <x v="5"/>
    <x v="5"/>
    <x v="0"/>
  </r>
  <r>
    <x v="0"/>
    <x v="0"/>
    <x v="6"/>
    <x v="0"/>
    <x v="5"/>
    <x v="1"/>
    <x v="6"/>
    <x v="6"/>
    <x v="6"/>
    <x v="0"/>
  </r>
  <r>
    <x v="0"/>
    <x v="0"/>
    <x v="7"/>
    <x v="0"/>
    <x v="5"/>
    <x v="2"/>
    <x v="7"/>
    <x v="4"/>
    <x v="7"/>
    <x v="0"/>
  </r>
  <r>
    <x v="0"/>
    <x v="0"/>
    <x v="8"/>
    <x v="3"/>
    <x v="6"/>
    <x v="1"/>
    <x v="8"/>
    <x v="7"/>
    <x v="8"/>
    <x v="0"/>
  </r>
  <r>
    <x v="0"/>
    <x v="0"/>
    <x v="9"/>
    <x v="3"/>
    <x v="7"/>
    <x v="1"/>
    <x v="9"/>
    <x v="8"/>
    <x v="9"/>
    <x v="0"/>
  </r>
  <r>
    <x v="0"/>
    <x v="0"/>
    <x v="10"/>
    <x v="0"/>
    <x v="8"/>
    <x v="0"/>
    <x v="10"/>
    <x v="9"/>
    <x v="10"/>
    <x v="0"/>
  </r>
  <r>
    <x v="0"/>
    <x v="0"/>
    <x v="11"/>
    <x v="0"/>
    <x v="8"/>
    <x v="1"/>
    <x v="11"/>
    <x v="10"/>
    <x v="11"/>
    <x v="0"/>
  </r>
  <r>
    <x v="0"/>
    <x v="0"/>
    <x v="12"/>
    <x v="2"/>
    <x v="0"/>
    <x v="1"/>
    <x v="12"/>
    <x v="11"/>
    <x v="12"/>
    <x v="0"/>
  </r>
  <r>
    <x v="0"/>
    <x v="0"/>
    <x v="13"/>
    <x v="2"/>
    <x v="3"/>
    <x v="3"/>
    <x v="13"/>
    <x v="12"/>
    <x v="13"/>
    <x v="0"/>
  </r>
  <r>
    <x v="0"/>
    <x v="0"/>
    <x v="14"/>
    <x v="4"/>
    <x v="1"/>
    <x v="1"/>
    <x v="14"/>
    <x v="13"/>
    <x v="14"/>
    <x v="0"/>
  </r>
  <r>
    <x v="0"/>
    <x v="0"/>
    <x v="15"/>
    <x v="4"/>
    <x v="1"/>
    <x v="0"/>
    <x v="15"/>
    <x v="13"/>
    <x v="15"/>
    <x v="0"/>
  </r>
  <r>
    <x v="0"/>
    <x v="0"/>
    <x v="16"/>
    <x v="5"/>
    <x v="9"/>
    <x v="1"/>
    <x v="16"/>
    <x v="14"/>
    <x v="16"/>
    <x v="0"/>
  </r>
  <r>
    <x v="0"/>
    <x v="0"/>
    <x v="17"/>
    <x v="6"/>
    <x v="1"/>
    <x v="1"/>
    <x v="17"/>
    <x v="15"/>
    <x v="17"/>
    <x v="0"/>
  </r>
  <r>
    <x v="0"/>
    <x v="0"/>
    <x v="18"/>
    <x v="7"/>
    <x v="1"/>
    <x v="1"/>
    <x v="18"/>
    <x v="1"/>
    <x v="18"/>
    <x v="0"/>
  </r>
  <r>
    <x v="0"/>
    <x v="0"/>
    <x v="19"/>
    <x v="4"/>
    <x v="1"/>
    <x v="3"/>
    <x v="19"/>
    <x v="16"/>
    <x v="19"/>
    <x v="0"/>
  </r>
  <r>
    <x v="0"/>
    <x v="0"/>
    <x v="20"/>
    <x v="1"/>
    <x v="1"/>
    <x v="1"/>
    <x v="8"/>
    <x v="17"/>
    <x v="20"/>
    <x v="0"/>
  </r>
  <r>
    <x v="0"/>
    <x v="0"/>
    <x v="21"/>
    <x v="0"/>
    <x v="0"/>
    <x v="4"/>
    <x v="20"/>
    <x v="18"/>
    <x v="21"/>
    <x v="1"/>
  </r>
  <r>
    <x v="0"/>
    <x v="0"/>
    <x v="22"/>
    <x v="3"/>
    <x v="7"/>
    <x v="1"/>
    <x v="21"/>
    <x v="19"/>
    <x v="22"/>
    <x v="0"/>
  </r>
  <r>
    <x v="0"/>
    <x v="0"/>
    <x v="23"/>
    <x v="8"/>
    <x v="10"/>
    <x v="0"/>
    <x v="22"/>
    <x v="20"/>
    <x v="23"/>
    <x v="0"/>
  </r>
  <r>
    <x v="0"/>
    <x v="0"/>
    <x v="24"/>
    <x v="1"/>
    <x v="1"/>
    <x v="0"/>
    <x v="10"/>
    <x v="21"/>
    <x v="24"/>
    <x v="0"/>
  </r>
  <r>
    <x v="0"/>
    <x v="0"/>
    <x v="25"/>
    <x v="5"/>
    <x v="11"/>
    <x v="1"/>
    <x v="23"/>
    <x v="13"/>
    <x v="25"/>
    <x v="0"/>
  </r>
  <r>
    <x v="0"/>
    <x v="0"/>
    <x v="26"/>
    <x v="7"/>
    <x v="1"/>
    <x v="1"/>
    <x v="21"/>
    <x v="19"/>
    <x v="22"/>
    <x v="0"/>
  </r>
  <r>
    <x v="0"/>
    <x v="0"/>
    <x v="27"/>
    <x v="2"/>
    <x v="0"/>
    <x v="1"/>
    <x v="21"/>
    <x v="19"/>
    <x v="22"/>
    <x v="0"/>
  </r>
  <r>
    <x v="0"/>
    <x v="0"/>
    <x v="28"/>
    <x v="2"/>
    <x v="2"/>
    <x v="1"/>
    <x v="21"/>
    <x v="19"/>
    <x v="22"/>
    <x v="0"/>
  </r>
  <r>
    <x v="0"/>
    <x v="0"/>
    <x v="29"/>
    <x v="0"/>
    <x v="5"/>
    <x v="1"/>
    <x v="6"/>
    <x v="6"/>
    <x v="6"/>
    <x v="0"/>
  </r>
  <r>
    <x v="0"/>
    <x v="0"/>
    <x v="30"/>
    <x v="0"/>
    <x v="8"/>
    <x v="1"/>
    <x v="21"/>
    <x v="19"/>
    <x v="22"/>
    <x v="0"/>
  </r>
  <r>
    <x v="0"/>
    <x v="0"/>
    <x v="31"/>
    <x v="0"/>
    <x v="0"/>
    <x v="0"/>
    <x v="21"/>
    <x v="19"/>
    <x v="26"/>
    <x v="0"/>
  </r>
  <r>
    <x v="0"/>
    <x v="0"/>
    <x v="32"/>
    <x v="0"/>
    <x v="0"/>
    <x v="1"/>
    <x v="1"/>
    <x v="4"/>
    <x v="27"/>
    <x v="0"/>
  </r>
  <r>
    <x v="0"/>
    <x v="0"/>
    <x v="33"/>
    <x v="9"/>
    <x v="1"/>
    <x v="0"/>
    <x v="21"/>
    <x v="19"/>
    <x v="26"/>
    <x v="0"/>
  </r>
  <r>
    <x v="0"/>
    <x v="0"/>
    <x v="34"/>
    <x v="10"/>
    <x v="1"/>
    <x v="0"/>
    <x v="21"/>
    <x v="19"/>
    <x v="28"/>
    <x v="0"/>
  </r>
  <r>
    <x v="0"/>
    <x v="0"/>
    <x v="35"/>
    <x v="11"/>
    <x v="1"/>
    <x v="0"/>
    <x v="21"/>
    <x v="19"/>
    <x v="22"/>
    <x v="0"/>
  </r>
  <r>
    <x v="0"/>
    <x v="0"/>
    <x v="36"/>
    <x v="12"/>
    <x v="1"/>
    <x v="1"/>
    <x v="10"/>
    <x v="22"/>
    <x v="29"/>
    <x v="0"/>
  </r>
  <r>
    <x v="0"/>
    <x v="0"/>
    <x v="37"/>
    <x v="12"/>
    <x v="1"/>
    <x v="1"/>
    <x v="24"/>
    <x v="23"/>
    <x v="30"/>
    <x v="0"/>
  </r>
  <r>
    <x v="0"/>
    <x v="0"/>
    <x v="38"/>
    <x v="5"/>
    <x v="2"/>
    <x v="1"/>
    <x v="25"/>
    <x v="24"/>
    <x v="31"/>
    <x v="0"/>
  </r>
  <r>
    <x v="0"/>
    <x v="0"/>
    <x v="39"/>
    <x v="5"/>
    <x v="12"/>
    <x v="1"/>
    <x v="26"/>
    <x v="25"/>
    <x v="32"/>
    <x v="0"/>
  </r>
  <r>
    <x v="0"/>
    <x v="0"/>
    <x v="40"/>
    <x v="5"/>
    <x v="2"/>
    <x v="1"/>
    <x v="27"/>
    <x v="26"/>
    <x v="33"/>
    <x v="0"/>
  </r>
  <r>
    <x v="0"/>
    <x v="0"/>
    <x v="41"/>
    <x v="12"/>
    <x v="1"/>
    <x v="1"/>
    <x v="28"/>
    <x v="27"/>
    <x v="34"/>
    <x v="0"/>
  </r>
  <r>
    <x v="0"/>
    <x v="0"/>
    <x v="42"/>
    <x v="12"/>
    <x v="1"/>
    <x v="3"/>
    <x v="29"/>
    <x v="28"/>
    <x v="35"/>
    <x v="0"/>
  </r>
  <r>
    <x v="0"/>
    <x v="0"/>
    <x v="43"/>
    <x v="13"/>
    <x v="1"/>
    <x v="3"/>
    <x v="30"/>
    <x v="29"/>
    <x v="36"/>
    <x v="0"/>
  </r>
  <r>
    <x v="0"/>
    <x v="0"/>
    <x v="44"/>
    <x v="14"/>
    <x v="1"/>
    <x v="1"/>
    <x v="31"/>
    <x v="30"/>
    <x v="37"/>
    <x v="0"/>
  </r>
  <r>
    <x v="0"/>
    <x v="0"/>
    <x v="45"/>
    <x v="15"/>
    <x v="1"/>
    <x v="1"/>
    <x v="32"/>
    <x v="31"/>
    <x v="38"/>
    <x v="0"/>
  </r>
  <r>
    <x v="0"/>
    <x v="0"/>
    <x v="46"/>
    <x v="16"/>
    <x v="1"/>
    <x v="1"/>
    <x v="33"/>
    <x v="17"/>
    <x v="39"/>
    <x v="0"/>
  </r>
  <r>
    <x v="0"/>
    <x v="0"/>
    <x v="47"/>
    <x v="12"/>
    <x v="1"/>
    <x v="1"/>
    <x v="6"/>
    <x v="32"/>
    <x v="40"/>
    <x v="0"/>
  </r>
  <r>
    <x v="0"/>
    <x v="0"/>
    <x v="48"/>
    <x v="17"/>
    <x v="1"/>
    <x v="3"/>
    <x v="21"/>
    <x v="19"/>
    <x v="41"/>
    <x v="0"/>
  </r>
  <r>
    <x v="0"/>
    <x v="0"/>
    <x v="49"/>
    <x v="17"/>
    <x v="1"/>
    <x v="1"/>
    <x v="34"/>
    <x v="33"/>
    <x v="42"/>
    <x v="0"/>
  </r>
  <r>
    <x v="0"/>
    <x v="0"/>
    <x v="50"/>
    <x v="5"/>
    <x v="12"/>
    <x v="1"/>
    <x v="35"/>
    <x v="34"/>
    <x v="43"/>
    <x v="0"/>
  </r>
  <r>
    <x v="0"/>
    <x v="0"/>
    <x v="51"/>
    <x v="5"/>
    <x v="9"/>
    <x v="1"/>
    <x v="36"/>
    <x v="34"/>
    <x v="44"/>
    <x v="0"/>
  </r>
  <r>
    <x v="0"/>
    <x v="0"/>
    <x v="52"/>
    <x v="5"/>
    <x v="2"/>
    <x v="1"/>
    <x v="37"/>
    <x v="35"/>
    <x v="45"/>
    <x v="0"/>
  </r>
  <r>
    <x v="0"/>
    <x v="0"/>
    <x v="53"/>
    <x v="18"/>
    <x v="1"/>
    <x v="3"/>
    <x v="38"/>
    <x v="36"/>
    <x v="46"/>
    <x v="0"/>
  </r>
  <r>
    <x v="0"/>
    <x v="0"/>
    <x v="54"/>
    <x v="19"/>
    <x v="1"/>
    <x v="3"/>
    <x v="21"/>
    <x v="19"/>
    <x v="47"/>
    <x v="0"/>
  </r>
  <r>
    <x v="0"/>
    <x v="0"/>
    <x v="55"/>
    <x v="19"/>
    <x v="1"/>
    <x v="0"/>
    <x v="21"/>
    <x v="19"/>
    <x v="48"/>
    <x v="0"/>
  </r>
  <r>
    <x v="0"/>
    <x v="0"/>
    <x v="56"/>
    <x v="14"/>
    <x v="1"/>
    <x v="1"/>
    <x v="39"/>
    <x v="7"/>
    <x v="49"/>
    <x v="0"/>
  </r>
  <r>
    <x v="0"/>
    <x v="0"/>
    <x v="57"/>
    <x v="19"/>
    <x v="1"/>
    <x v="0"/>
    <x v="21"/>
    <x v="19"/>
    <x v="50"/>
    <x v="0"/>
  </r>
  <r>
    <x v="0"/>
    <x v="0"/>
    <x v="58"/>
    <x v="5"/>
    <x v="13"/>
    <x v="1"/>
    <x v="40"/>
    <x v="37"/>
    <x v="51"/>
    <x v="0"/>
  </r>
  <r>
    <x v="0"/>
    <x v="0"/>
    <x v="59"/>
    <x v="5"/>
    <x v="13"/>
    <x v="1"/>
    <x v="21"/>
    <x v="19"/>
    <x v="22"/>
    <x v="0"/>
  </r>
  <r>
    <x v="0"/>
    <x v="0"/>
    <x v="60"/>
    <x v="16"/>
    <x v="1"/>
    <x v="3"/>
    <x v="41"/>
    <x v="38"/>
    <x v="52"/>
    <x v="0"/>
  </r>
  <r>
    <x v="0"/>
    <x v="0"/>
    <x v="61"/>
    <x v="2"/>
    <x v="0"/>
    <x v="4"/>
    <x v="8"/>
    <x v="39"/>
    <x v="53"/>
    <x v="2"/>
  </r>
  <r>
    <x v="0"/>
    <x v="0"/>
    <x v="62"/>
    <x v="19"/>
    <x v="1"/>
    <x v="1"/>
    <x v="28"/>
    <x v="3"/>
    <x v="54"/>
    <x v="0"/>
  </r>
  <r>
    <x v="0"/>
    <x v="0"/>
    <x v="63"/>
    <x v="20"/>
    <x v="1"/>
    <x v="0"/>
    <x v="42"/>
    <x v="40"/>
    <x v="55"/>
    <x v="0"/>
  </r>
  <r>
    <x v="0"/>
    <x v="0"/>
    <x v="64"/>
    <x v="21"/>
    <x v="14"/>
    <x v="1"/>
    <x v="8"/>
    <x v="41"/>
    <x v="56"/>
    <x v="0"/>
  </r>
  <r>
    <x v="0"/>
    <x v="0"/>
    <x v="65"/>
    <x v="22"/>
    <x v="11"/>
    <x v="1"/>
    <x v="43"/>
    <x v="42"/>
    <x v="57"/>
    <x v="0"/>
  </r>
  <r>
    <x v="0"/>
    <x v="0"/>
    <x v="66"/>
    <x v="23"/>
    <x v="15"/>
    <x v="1"/>
    <x v="36"/>
    <x v="41"/>
    <x v="58"/>
    <x v="0"/>
  </r>
  <r>
    <x v="0"/>
    <x v="0"/>
    <x v="67"/>
    <x v="22"/>
    <x v="3"/>
    <x v="1"/>
    <x v="44"/>
    <x v="42"/>
    <x v="59"/>
    <x v="0"/>
  </r>
  <r>
    <x v="0"/>
    <x v="0"/>
    <x v="68"/>
    <x v="24"/>
    <x v="13"/>
    <x v="1"/>
    <x v="45"/>
    <x v="7"/>
    <x v="60"/>
    <x v="0"/>
  </r>
  <r>
    <x v="0"/>
    <x v="0"/>
    <x v="69"/>
    <x v="25"/>
    <x v="10"/>
    <x v="0"/>
    <x v="42"/>
    <x v="40"/>
    <x v="55"/>
    <x v="0"/>
  </r>
  <r>
    <x v="0"/>
    <x v="0"/>
    <x v="70"/>
    <x v="26"/>
    <x v="16"/>
    <x v="1"/>
    <x v="46"/>
    <x v="43"/>
    <x v="61"/>
    <x v="0"/>
  </r>
  <r>
    <x v="0"/>
    <x v="0"/>
    <x v="71"/>
    <x v="27"/>
    <x v="10"/>
    <x v="1"/>
    <x v="10"/>
    <x v="42"/>
    <x v="62"/>
    <x v="0"/>
  </r>
  <r>
    <x v="0"/>
    <x v="0"/>
    <x v="72"/>
    <x v="28"/>
    <x v="1"/>
    <x v="3"/>
    <x v="47"/>
    <x v="44"/>
    <x v="63"/>
    <x v="0"/>
  </r>
  <r>
    <x v="0"/>
    <x v="0"/>
    <x v="73"/>
    <x v="24"/>
    <x v="13"/>
    <x v="1"/>
    <x v="10"/>
    <x v="7"/>
    <x v="64"/>
    <x v="0"/>
  </r>
  <r>
    <x v="0"/>
    <x v="0"/>
    <x v="74"/>
    <x v="24"/>
    <x v="13"/>
    <x v="2"/>
    <x v="37"/>
    <x v="35"/>
    <x v="45"/>
    <x v="0"/>
  </r>
  <r>
    <x v="0"/>
    <x v="0"/>
    <x v="75"/>
    <x v="29"/>
    <x v="1"/>
    <x v="1"/>
    <x v="21"/>
    <x v="19"/>
    <x v="22"/>
    <x v="0"/>
  </r>
  <r>
    <x v="0"/>
    <x v="0"/>
    <x v="76"/>
    <x v="30"/>
    <x v="0"/>
    <x v="1"/>
    <x v="21"/>
    <x v="19"/>
    <x v="22"/>
    <x v="0"/>
  </r>
  <r>
    <x v="0"/>
    <x v="0"/>
    <x v="77"/>
    <x v="28"/>
    <x v="1"/>
    <x v="1"/>
    <x v="48"/>
    <x v="36"/>
    <x v="65"/>
    <x v="0"/>
  </r>
  <r>
    <x v="0"/>
    <x v="0"/>
    <x v="78"/>
    <x v="31"/>
    <x v="9"/>
    <x v="1"/>
    <x v="49"/>
    <x v="13"/>
    <x v="66"/>
    <x v="0"/>
  </r>
  <r>
    <x v="0"/>
    <x v="0"/>
    <x v="79"/>
    <x v="32"/>
    <x v="17"/>
    <x v="1"/>
    <x v="45"/>
    <x v="1"/>
    <x v="67"/>
    <x v="0"/>
  </r>
  <r>
    <x v="0"/>
    <x v="0"/>
    <x v="80"/>
    <x v="33"/>
    <x v="12"/>
    <x v="1"/>
    <x v="37"/>
    <x v="45"/>
    <x v="68"/>
    <x v="0"/>
  </r>
  <r>
    <x v="0"/>
    <x v="0"/>
    <x v="81"/>
    <x v="6"/>
    <x v="1"/>
    <x v="3"/>
    <x v="50"/>
    <x v="46"/>
    <x v="69"/>
    <x v="0"/>
  </r>
  <r>
    <x v="0"/>
    <x v="0"/>
    <x v="82"/>
    <x v="1"/>
    <x v="1"/>
    <x v="3"/>
    <x v="26"/>
    <x v="47"/>
    <x v="70"/>
    <x v="0"/>
  </r>
  <r>
    <x v="0"/>
    <x v="0"/>
    <x v="83"/>
    <x v="34"/>
    <x v="12"/>
    <x v="1"/>
    <x v="51"/>
    <x v="48"/>
    <x v="71"/>
    <x v="0"/>
  </r>
  <r>
    <x v="0"/>
    <x v="0"/>
    <x v="84"/>
    <x v="35"/>
    <x v="0"/>
    <x v="4"/>
    <x v="35"/>
    <x v="49"/>
    <x v="72"/>
    <x v="3"/>
  </r>
  <r>
    <x v="0"/>
    <x v="0"/>
    <x v="85"/>
    <x v="36"/>
    <x v="1"/>
    <x v="1"/>
    <x v="52"/>
    <x v="29"/>
    <x v="73"/>
    <x v="0"/>
  </r>
  <r>
    <x v="0"/>
    <x v="0"/>
    <x v="86"/>
    <x v="37"/>
    <x v="12"/>
    <x v="1"/>
    <x v="53"/>
    <x v="13"/>
    <x v="74"/>
    <x v="0"/>
  </r>
  <r>
    <x v="0"/>
    <x v="0"/>
    <x v="87"/>
    <x v="37"/>
    <x v="2"/>
    <x v="1"/>
    <x v="48"/>
    <x v="16"/>
    <x v="75"/>
    <x v="0"/>
  </r>
  <r>
    <x v="0"/>
    <x v="0"/>
    <x v="88"/>
    <x v="36"/>
    <x v="1"/>
    <x v="1"/>
    <x v="21"/>
    <x v="19"/>
    <x v="22"/>
    <x v="0"/>
  </r>
  <r>
    <x v="0"/>
    <x v="0"/>
    <x v="89"/>
    <x v="37"/>
    <x v="17"/>
    <x v="1"/>
    <x v="45"/>
    <x v="1"/>
    <x v="67"/>
    <x v="0"/>
  </r>
  <r>
    <x v="0"/>
    <x v="0"/>
    <x v="90"/>
    <x v="37"/>
    <x v="13"/>
    <x v="1"/>
    <x v="54"/>
    <x v="11"/>
    <x v="76"/>
    <x v="0"/>
  </r>
  <r>
    <x v="0"/>
    <x v="0"/>
    <x v="91"/>
    <x v="37"/>
    <x v="0"/>
    <x v="1"/>
    <x v="55"/>
    <x v="17"/>
    <x v="77"/>
    <x v="0"/>
  </r>
  <r>
    <x v="0"/>
    <x v="0"/>
    <x v="92"/>
    <x v="37"/>
    <x v="1"/>
    <x v="1"/>
    <x v="56"/>
    <x v="1"/>
    <x v="78"/>
    <x v="0"/>
  </r>
  <r>
    <x v="0"/>
    <x v="0"/>
    <x v="93"/>
    <x v="38"/>
    <x v="17"/>
    <x v="1"/>
    <x v="57"/>
    <x v="50"/>
    <x v="79"/>
    <x v="0"/>
  </r>
  <r>
    <x v="0"/>
    <x v="0"/>
    <x v="94"/>
    <x v="33"/>
    <x v="12"/>
    <x v="1"/>
    <x v="21"/>
    <x v="19"/>
    <x v="22"/>
    <x v="0"/>
  </r>
  <r>
    <x v="0"/>
    <x v="0"/>
    <x v="95"/>
    <x v="35"/>
    <x v="0"/>
    <x v="4"/>
    <x v="21"/>
    <x v="19"/>
    <x v="80"/>
    <x v="2"/>
  </r>
  <r>
    <x v="0"/>
    <x v="0"/>
    <x v="96"/>
    <x v="39"/>
    <x v="12"/>
    <x v="1"/>
    <x v="21"/>
    <x v="19"/>
    <x v="22"/>
    <x v="0"/>
  </r>
  <r>
    <x v="0"/>
    <x v="0"/>
    <x v="97"/>
    <x v="40"/>
    <x v="1"/>
    <x v="1"/>
    <x v="1"/>
    <x v="51"/>
    <x v="81"/>
    <x v="0"/>
  </r>
  <r>
    <x v="0"/>
    <x v="0"/>
    <x v="98"/>
    <x v="34"/>
    <x v="12"/>
    <x v="1"/>
    <x v="37"/>
    <x v="52"/>
    <x v="82"/>
    <x v="0"/>
  </r>
  <r>
    <x v="0"/>
    <x v="0"/>
    <x v="99"/>
    <x v="31"/>
    <x v="9"/>
    <x v="1"/>
    <x v="10"/>
    <x v="13"/>
    <x v="83"/>
    <x v="0"/>
  </r>
  <r>
    <x v="0"/>
    <x v="0"/>
    <x v="100"/>
    <x v="41"/>
    <x v="12"/>
    <x v="1"/>
    <x v="42"/>
    <x v="29"/>
    <x v="84"/>
    <x v="0"/>
  </r>
  <r>
    <x v="0"/>
    <x v="0"/>
    <x v="101"/>
    <x v="41"/>
    <x v="12"/>
    <x v="3"/>
    <x v="58"/>
    <x v="11"/>
    <x v="85"/>
    <x v="0"/>
  </r>
  <r>
    <x v="0"/>
    <x v="0"/>
    <x v="102"/>
    <x v="15"/>
    <x v="1"/>
    <x v="1"/>
    <x v="53"/>
    <x v="35"/>
    <x v="86"/>
    <x v="0"/>
  </r>
  <r>
    <x v="0"/>
    <x v="0"/>
    <x v="103"/>
    <x v="16"/>
    <x v="1"/>
    <x v="1"/>
    <x v="59"/>
    <x v="53"/>
    <x v="87"/>
    <x v="0"/>
  </r>
  <r>
    <x v="0"/>
    <x v="0"/>
    <x v="104"/>
    <x v="42"/>
    <x v="1"/>
    <x v="3"/>
    <x v="60"/>
    <x v="54"/>
    <x v="88"/>
    <x v="0"/>
  </r>
  <r>
    <x v="0"/>
    <x v="0"/>
    <x v="105"/>
    <x v="43"/>
    <x v="9"/>
    <x v="1"/>
    <x v="48"/>
    <x v="29"/>
    <x v="89"/>
    <x v="0"/>
  </r>
  <r>
    <x v="0"/>
    <x v="0"/>
    <x v="106"/>
    <x v="44"/>
    <x v="1"/>
    <x v="1"/>
    <x v="48"/>
    <x v="55"/>
    <x v="90"/>
    <x v="0"/>
  </r>
  <r>
    <x v="0"/>
    <x v="0"/>
    <x v="107"/>
    <x v="45"/>
    <x v="18"/>
    <x v="0"/>
    <x v="49"/>
    <x v="56"/>
    <x v="91"/>
    <x v="0"/>
  </r>
  <r>
    <x v="0"/>
    <x v="0"/>
    <x v="108"/>
    <x v="45"/>
    <x v="18"/>
    <x v="1"/>
    <x v="61"/>
    <x v="57"/>
    <x v="92"/>
    <x v="0"/>
  </r>
  <r>
    <x v="0"/>
    <x v="0"/>
    <x v="109"/>
    <x v="45"/>
    <x v="19"/>
    <x v="1"/>
    <x v="62"/>
    <x v="44"/>
    <x v="75"/>
    <x v="0"/>
  </r>
  <r>
    <x v="0"/>
    <x v="0"/>
    <x v="110"/>
    <x v="45"/>
    <x v="20"/>
    <x v="1"/>
    <x v="63"/>
    <x v="58"/>
    <x v="93"/>
    <x v="0"/>
  </r>
  <r>
    <x v="0"/>
    <x v="0"/>
    <x v="111"/>
    <x v="45"/>
    <x v="21"/>
    <x v="1"/>
    <x v="5"/>
    <x v="36"/>
    <x v="94"/>
    <x v="0"/>
  </r>
  <r>
    <x v="0"/>
    <x v="0"/>
    <x v="112"/>
    <x v="37"/>
    <x v="1"/>
    <x v="1"/>
    <x v="21"/>
    <x v="19"/>
    <x v="22"/>
    <x v="0"/>
  </r>
  <r>
    <x v="0"/>
    <x v="0"/>
    <x v="113"/>
    <x v="46"/>
    <x v="1"/>
    <x v="1"/>
    <x v="21"/>
    <x v="19"/>
    <x v="22"/>
    <x v="0"/>
  </r>
  <r>
    <x v="0"/>
    <x v="0"/>
    <x v="114"/>
    <x v="47"/>
    <x v="1"/>
    <x v="1"/>
    <x v="45"/>
    <x v="1"/>
    <x v="67"/>
    <x v="0"/>
  </r>
  <r>
    <x v="0"/>
    <x v="0"/>
    <x v="115"/>
    <x v="45"/>
    <x v="20"/>
    <x v="1"/>
    <x v="10"/>
    <x v="35"/>
    <x v="95"/>
    <x v="0"/>
  </r>
  <r>
    <x v="0"/>
    <x v="0"/>
    <x v="116"/>
    <x v="45"/>
    <x v="18"/>
    <x v="1"/>
    <x v="21"/>
    <x v="19"/>
    <x v="22"/>
    <x v="0"/>
  </r>
  <r>
    <x v="0"/>
    <x v="0"/>
    <x v="117"/>
    <x v="45"/>
    <x v="19"/>
    <x v="1"/>
    <x v="21"/>
    <x v="19"/>
    <x v="22"/>
    <x v="0"/>
  </r>
  <r>
    <x v="0"/>
    <x v="0"/>
    <x v="118"/>
    <x v="45"/>
    <x v="21"/>
    <x v="1"/>
    <x v="21"/>
    <x v="19"/>
    <x v="22"/>
    <x v="0"/>
  </r>
  <r>
    <x v="0"/>
    <x v="0"/>
    <x v="119"/>
    <x v="44"/>
    <x v="1"/>
    <x v="1"/>
    <x v="64"/>
    <x v="59"/>
    <x v="96"/>
    <x v="0"/>
  </r>
  <r>
    <x v="0"/>
    <x v="0"/>
    <x v="120"/>
    <x v="37"/>
    <x v="12"/>
    <x v="1"/>
    <x v="35"/>
    <x v="11"/>
    <x v="97"/>
    <x v="0"/>
  </r>
  <r>
    <x v="0"/>
    <x v="0"/>
    <x v="121"/>
    <x v="37"/>
    <x v="1"/>
    <x v="1"/>
    <x v="34"/>
    <x v="60"/>
    <x v="98"/>
    <x v="0"/>
  </r>
  <r>
    <x v="0"/>
    <x v="0"/>
    <x v="122"/>
    <x v="37"/>
    <x v="17"/>
    <x v="1"/>
    <x v="37"/>
    <x v="54"/>
    <x v="99"/>
    <x v="0"/>
  </r>
  <r>
    <x v="0"/>
    <x v="0"/>
    <x v="123"/>
    <x v="37"/>
    <x v="2"/>
    <x v="1"/>
    <x v="21"/>
    <x v="19"/>
    <x v="22"/>
    <x v="0"/>
  </r>
  <r>
    <x v="0"/>
    <x v="0"/>
    <x v="124"/>
    <x v="37"/>
    <x v="0"/>
    <x v="1"/>
    <x v="21"/>
    <x v="19"/>
    <x v="22"/>
    <x v="0"/>
  </r>
  <r>
    <x v="0"/>
    <x v="0"/>
    <x v="125"/>
    <x v="37"/>
    <x v="13"/>
    <x v="1"/>
    <x v="37"/>
    <x v="54"/>
    <x v="99"/>
    <x v="0"/>
  </r>
  <r>
    <x v="0"/>
    <x v="0"/>
    <x v="126"/>
    <x v="44"/>
    <x v="1"/>
    <x v="3"/>
    <x v="65"/>
    <x v="61"/>
    <x v="100"/>
    <x v="0"/>
  </r>
  <r>
    <x v="0"/>
    <x v="0"/>
    <x v="127"/>
    <x v="48"/>
    <x v="9"/>
    <x v="1"/>
    <x v="10"/>
    <x v="7"/>
    <x v="64"/>
    <x v="0"/>
  </r>
  <r>
    <x v="0"/>
    <x v="0"/>
    <x v="128"/>
    <x v="49"/>
    <x v="22"/>
    <x v="0"/>
    <x v="64"/>
    <x v="62"/>
    <x v="101"/>
    <x v="0"/>
  </r>
  <r>
    <x v="0"/>
    <x v="0"/>
    <x v="129"/>
    <x v="49"/>
    <x v="22"/>
    <x v="0"/>
    <x v="21"/>
    <x v="19"/>
    <x v="102"/>
    <x v="0"/>
  </r>
  <r>
    <x v="1"/>
    <x v="1"/>
    <x v="130"/>
    <x v="50"/>
    <x v="23"/>
    <x v="5"/>
    <x v="66"/>
    <x v="63"/>
    <x v="103"/>
    <x v="0"/>
  </r>
  <r>
    <x v="0"/>
    <x v="2"/>
    <x v="0"/>
    <x v="0"/>
    <x v="0"/>
    <x v="0"/>
    <x v="67"/>
    <x v="64"/>
    <x v="104"/>
    <x v="0"/>
  </r>
  <r>
    <x v="0"/>
    <x v="2"/>
    <x v="1"/>
    <x v="1"/>
    <x v="1"/>
    <x v="1"/>
    <x v="1"/>
    <x v="1"/>
    <x v="1"/>
    <x v="0"/>
  </r>
  <r>
    <x v="0"/>
    <x v="2"/>
    <x v="2"/>
    <x v="2"/>
    <x v="2"/>
    <x v="1"/>
    <x v="68"/>
    <x v="65"/>
    <x v="105"/>
    <x v="0"/>
  </r>
  <r>
    <x v="0"/>
    <x v="2"/>
    <x v="3"/>
    <x v="2"/>
    <x v="3"/>
    <x v="1"/>
    <x v="69"/>
    <x v="3"/>
    <x v="106"/>
    <x v="0"/>
  </r>
  <r>
    <x v="0"/>
    <x v="2"/>
    <x v="4"/>
    <x v="0"/>
    <x v="4"/>
    <x v="1"/>
    <x v="70"/>
    <x v="4"/>
    <x v="107"/>
    <x v="0"/>
  </r>
  <r>
    <x v="0"/>
    <x v="2"/>
    <x v="5"/>
    <x v="0"/>
    <x v="4"/>
    <x v="0"/>
    <x v="71"/>
    <x v="66"/>
    <x v="108"/>
    <x v="0"/>
  </r>
  <r>
    <x v="0"/>
    <x v="2"/>
    <x v="6"/>
    <x v="0"/>
    <x v="5"/>
    <x v="1"/>
    <x v="72"/>
    <x v="6"/>
    <x v="109"/>
    <x v="0"/>
  </r>
  <r>
    <x v="0"/>
    <x v="2"/>
    <x v="7"/>
    <x v="0"/>
    <x v="5"/>
    <x v="2"/>
    <x v="73"/>
    <x v="4"/>
    <x v="110"/>
    <x v="0"/>
  </r>
  <r>
    <x v="0"/>
    <x v="2"/>
    <x v="8"/>
    <x v="3"/>
    <x v="6"/>
    <x v="1"/>
    <x v="74"/>
    <x v="7"/>
    <x v="111"/>
    <x v="0"/>
  </r>
  <r>
    <x v="0"/>
    <x v="2"/>
    <x v="9"/>
    <x v="3"/>
    <x v="7"/>
    <x v="1"/>
    <x v="75"/>
    <x v="67"/>
    <x v="112"/>
    <x v="0"/>
  </r>
  <r>
    <x v="0"/>
    <x v="2"/>
    <x v="10"/>
    <x v="0"/>
    <x v="8"/>
    <x v="0"/>
    <x v="5"/>
    <x v="68"/>
    <x v="113"/>
    <x v="0"/>
  </r>
  <r>
    <x v="0"/>
    <x v="2"/>
    <x v="11"/>
    <x v="0"/>
    <x v="8"/>
    <x v="1"/>
    <x v="76"/>
    <x v="69"/>
    <x v="114"/>
    <x v="0"/>
  </r>
  <r>
    <x v="0"/>
    <x v="2"/>
    <x v="12"/>
    <x v="2"/>
    <x v="0"/>
    <x v="1"/>
    <x v="77"/>
    <x v="70"/>
    <x v="115"/>
    <x v="0"/>
  </r>
  <r>
    <x v="0"/>
    <x v="2"/>
    <x v="13"/>
    <x v="2"/>
    <x v="3"/>
    <x v="3"/>
    <x v="43"/>
    <x v="71"/>
    <x v="116"/>
    <x v="0"/>
  </r>
  <r>
    <x v="0"/>
    <x v="2"/>
    <x v="14"/>
    <x v="4"/>
    <x v="1"/>
    <x v="1"/>
    <x v="78"/>
    <x v="13"/>
    <x v="117"/>
    <x v="0"/>
  </r>
  <r>
    <x v="0"/>
    <x v="2"/>
    <x v="15"/>
    <x v="4"/>
    <x v="1"/>
    <x v="0"/>
    <x v="15"/>
    <x v="13"/>
    <x v="118"/>
    <x v="0"/>
  </r>
  <r>
    <x v="0"/>
    <x v="2"/>
    <x v="16"/>
    <x v="5"/>
    <x v="9"/>
    <x v="1"/>
    <x v="79"/>
    <x v="14"/>
    <x v="119"/>
    <x v="0"/>
  </r>
  <r>
    <x v="0"/>
    <x v="2"/>
    <x v="17"/>
    <x v="6"/>
    <x v="1"/>
    <x v="1"/>
    <x v="80"/>
    <x v="15"/>
    <x v="120"/>
    <x v="0"/>
  </r>
  <r>
    <x v="0"/>
    <x v="2"/>
    <x v="18"/>
    <x v="7"/>
    <x v="1"/>
    <x v="1"/>
    <x v="18"/>
    <x v="1"/>
    <x v="18"/>
    <x v="0"/>
  </r>
  <r>
    <x v="0"/>
    <x v="2"/>
    <x v="19"/>
    <x v="4"/>
    <x v="1"/>
    <x v="3"/>
    <x v="81"/>
    <x v="17"/>
    <x v="121"/>
    <x v="0"/>
  </r>
  <r>
    <x v="0"/>
    <x v="2"/>
    <x v="20"/>
    <x v="1"/>
    <x v="1"/>
    <x v="1"/>
    <x v="8"/>
    <x v="17"/>
    <x v="20"/>
    <x v="0"/>
  </r>
  <r>
    <x v="0"/>
    <x v="2"/>
    <x v="21"/>
    <x v="0"/>
    <x v="0"/>
    <x v="4"/>
    <x v="82"/>
    <x v="18"/>
    <x v="122"/>
    <x v="4"/>
  </r>
  <r>
    <x v="0"/>
    <x v="2"/>
    <x v="22"/>
    <x v="3"/>
    <x v="7"/>
    <x v="1"/>
    <x v="10"/>
    <x v="72"/>
    <x v="45"/>
    <x v="0"/>
  </r>
  <r>
    <x v="0"/>
    <x v="2"/>
    <x v="23"/>
    <x v="8"/>
    <x v="10"/>
    <x v="0"/>
    <x v="58"/>
    <x v="73"/>
    <x v="123"/>
    <x v="0"/>
  </r>
  <r>
    <x v="0"/>
    <x v="2"/>
    <x v="24"/>
    <x v="1"/>
    <x v="1"/>
    <x v="0"/>
    <x v="10"/>
    <x v="74"/>
    <x v="124"/>
    <x v="0"/>
  </r>
  <r>
    <x v="0"/>
    <x v="2"/>
    <x v="25"/>
    <x v="5"/>
    <x v="11"/>
    <x v="1"/>
    <x v="83"/>
    <x v="13"/>
    <x v="125"/>
    <x v="0"/>
  </r>
  <r>
    <x v="0"/>
    <x v="2"/>
    <x v="26"/>
    <x v="7"/>
    <x v="1"/>
    <x v="1"/>
    <x v="21"/>
    <x v="19"/>
    <x v="22"/>
    <x v="0"/>
  </r>
  <r>
    <x v="0"/>
    <x v="2"/>
    <x v="27"/>
    <x v="2"/>
    <x v="0"/>
    <x v="1"/>
    <x v="21"/>
    <x v="19"/>
    <x v="22"/>
    <x v="0"/>
  </r>
  <r>
    <x v="0"/>
    <x v="2"/>
    <x v="28"/>
    <x v="2"/>
    <x v="2"/>
    <x v="1"/>
    <x v="21"/>
    <x v="19"/>
    <x v="22"/>
    <x v="0"/>
  </r>
  <r>
    <x v="0"/>
    <x v="2"/>
    <x v="29"/>
    <x v="0"/>
    <x v="5"/>
    <x v="1"/>
    <x v="21"/>
    <x v="19"/>
    <x v="22"/>
    <x v="0"/>
  </r>
  <r>
    <x v="0"/>
    <x v="2"/>
    <x v="30"/>
    <x v="0"/>
    <x v="8"/>
    <x v="1"/>
    <x v="21"/>
    <x v="19"/>
    <x v="22"/>
    <x v="0"/>
  </r>
  <r>
    <x v="0"/>
    <x v="2"/>
    <x v="31"/>
    <x v="0"/>
    <x v="0"/>
    <x v="0"/>
    <x v="21"/>
    <x v="19"/>
    <x v="126"/>
    <x v="0"/>
  </r>
  <r>
    <x v="0"/>
    <x v="2"/>
    <x v="32"/>
    <x v="0"/>
    <x v="0"/>
    <x v="1"/>
    <x v="1"/>
    <x v="4"/>
    <x v="27"/>
    <x v="0"/>
  </r>
  <r>
    <x v="0"/>
    <x v="2"/>
    <x v="33"/>
    <x v="9"/>
    <x v="1"/>
    <x v="0"/>
    <x v="21"/>
    <x v="19"/>
    <x v="127"/>
    <x v="0"/>
  </r>
  <r>
    <x v="0"/>
    <x v="2"/>
    <x v="34"/>
    <x v="10"/>
    <x v="1"/>
    <x v="0"/>
    <x v="21"/>
    <x v="19"/>
    <x v="128"/>
    <x v="0"/>
  </r>
  <r>
    <x v="0"/>
    <x v="2"/>
    <x v="35"/>
    <x v="11"/>
    <x v="1"/>
    <x v="0"/>
    <x v="21"/>
    <x v="19"/>
    <x v="22"/>
    <x v="0"/>
  </r>
  <r>
    <x v="0"/>
    <x v="2"/>
    <x v="36"/>
    <x v="12"/>
    <x v="1"/>
    <x v="1"/>
    <x v="43"/>
    <x v="61"/>
    <x v="129"/>
    <x v="0"/>
  </r>
  <r>
    <x v="0"/>
    <x v="2"/>
    <x v="37"/>
    <x v="12"/>
    <x v="1"/>
    <x v="1"/>
    <x v="84"/>
    <x v="75"/>
    <x v="130"/>
    <x v="0"/>
  </r>
  <r>
    <x v="0"/>
    <x v="2"/>
    <x v="38"/>
    <x v="5"/>
    <x v="2"/>
    <x v="1"/>
    <x v="85"/>
    <x v="76"/>
    <x v="131"/>
    <x v="0"/>
  </r>
  <r>
    <x v="0"/>
    <x v="2"/>
    <x v="39"/>
    <x v="5"/>
    <x v="12"/>
    <x v="1"/>
    <x v="21"/>
    <x v="19"/>
    <x v="22"/>
    <x v="0"/>
  </r>
  <r>
    <x v="0"/>
    <x v="2"/>
    <x v="40"/>
    <x v="5"/>
    <x v="2"/>
    <x v="1"/>
    <x v="74"/>
    <x v="77"/>
    <x v="132"/>
    <x v="0"/>
  </r>
  <r>
    <x v="0"/>
    <x v="2"/>
    <x v="41"/>
    <x v="12"/>
    <x v="1"/>
    <x v="1"/>
    <x v="28"/>
    <x v="27"/>
    <x v="133"/>
    <x v="0"/>
  </r>
  <r>
    <x v="0"/>
    <x v="2"/>
    <x v="42"/>
    <x v="12"/>
    <x v="1"/>
    <x v="3"/>
    <x v="86"/>
    <x v="78"/>
    <x v="134"/>
    <x v="0"/>
  </r>
  <r>
    <x v="0"/>
    <x v="2"/>
    <x v="43"/>
    <x v="13"/>
    <x v="1"/>
    <x v="3"/>
    <x v="39"/>
    <x v="79"/>
    <x v="135"/>
    <x v="0"/>
  </r>
  <r>
    <x v="0"/>
    <x v="2"/>
    <x v="44"/>
    <x v="14"/>
    <x v="1"/>
    <x v="1"/>
    <x v="87"/>
    <x v="30"/>
    <x v="136"/>
    <x v="0"/>
  </r>
  <r>
    <x v="0"/>
    <x v="2"/>
    <x v="45"/>
    <x v="15"/>
    <x v="1"/>
    <x v="1"/>
    <x v="11"/>
    <x v="80"/>
    <x v="137"/>
    <x v="0"/>
  </r>
  <r>
    <x v="0"/>
    <x v="2"/>
    <x v="46"/>
    <x v="16"/>
    <x v="1"/>
    <x v="1"/>
    <x v="88"/>
    <x v="17"/>
    <x v="138"/>
    <x v="0"/>
  </r>
  <r>
    <x v="0"/>
    <x v="2"/>
    <x v="47"/>
    <x v="12"/>
    <x v="1"/>
    <x v="1"/>
    <x v="53"/>
    <x v="81"/>
    <x v="139"/>
    <x v="0"/>
  </r>
  <r>
    <x v="0"/>
    <x v="2"/>
    <x v="48"/>
    <x v="17"/>
    <x v="1"/>
    <x v="3"/>
    <x v="10"/>
    <x v="69"/>
    <x v="140"/>
    <x v="0"/>
  </r>
  <r>
    <x v="0"/>
    <x v="2"/>
    <x v="49"/>
    <x v="17"/>
    <x v="1"/>
    <x v="1"/>
    <x v="36"/>
    <x v="33"/>
    <x v="141"/>
    <x v="0"/>
  </r>
  <r>
    <x v="0"/>
    <x v="2"/>
    <x v="50"/>
    <x v="5"/>
    <x v="12"/>
    <x v="1"/>
    <x v="21"/>
    <x v="19"/>
    <x v="22"/>
    <x v="0"/>
  </r>
  <r>
    <x v="0"/>
    <x v="2"/>
    <x v="51"/>
    <x v="5"/>
    <x v="9"/>
    <x v="1"/>
    <x v="34"/>
    <x v="34"/>
    <x v="142"/>
    <x v="0"/>
  </r>
  <r>
    <x v="0"/>
    <x v="2"/>
    <x v="52"/>
    <x v="5"/>
    <x v="2"/>
    <x v="1"/>
    <x v="13"/>
    <x v="35"/>
    <x v="143"/>
    <x v="0"/>
  </r>
  <r>
    <x v="0"/>
    <x v="2"/>
    <x v="53"/>
    <x v="18"/>
    <x v="1"/>
    <x v="3"/>
    <x v="6"/>
    <x v="69"/>
    <x v="144"/>
    <x v="0"/>
  </r>
  <r>
    <x v="0"/>
    <x v="2"/>
    <x v="54"/>
    <x v="19"/>
    <x v="1"/>
    <x v="3"/>
    <x v="21"/>
    <x v="82"/>
    <x v="95"/>
    <x v="0"/>
  </r>
  <r>
    <x v="0"/>
    <x v="2"/>
    <x v="55"/>
    <x v="19"/>
    <x v="1"/>
    <x v="0"/>
    <x v="21"/>
    <x v="19"/>
    <x v="145"/>
    <x v="0"/>
  </r>
  <r>
    <x v="0"/>
    <x v="2"/>
    <x v="56"/>
    <x v="14"/>
    <x v="1"/>
    <x v="1"/>
    <x v="89"/>
    <x v="7"/>
    <x v="89"/>
    <x v="0"/>
  </r>
  <r>
    <x v="0"/>
    <x v="2"/>
    <x v="57"/>
    <x v="19"/>
    <x v="1"/>
    <x v="0"/>
    <x v="21"/>
    <x v="19"/>
    <x v="146"/>
    <x v="0"/>
  </r>
  <r>
    <x v="0"/>
    <x v="2"/>
    <x v="58"/>
    <x v="5"/>
    <x v="13"/>
    <x v="1"/>
    <x v="90"/>
    <x v="83"/>
    <x v="147"/>
    <x v="0"/>
  </r>
  <r>
    <x v="0"/>
    <x v="2"/>
    <x v="59"/>
    <x v="5"/>
    <x v="13"/>
    <x v="1"/>
    <x v="21"/>
    <x v="19"/>
    <x v="22"/>
    <x v="0"/>
  </r>
  <r>
    <x v="0"/>
    <x v="2"/>
    <x v="60"/>
    <x v="16"/>
    <x v="1"/>
    <x v="3"/>
    <x v="91"/>
    <x v="17"/>
    <x v="148"/>
    <x v="0"/>
  </r>
  <r>
    <x v="0"/>
    <x v="2"/>
    <x v="61"/>
    <x v="2"/>
    <x v="0"/>
    <x v="4"/>
    <x v="10"/>
    <x v="59"/>
    <x v="149"/>
    <x v="2"/>
  </r>
  <r>
    <x v="0"/>
    <x v="2"/>
    <x v="62"/>
    <x v="19"/>
    <x v="1"/>
    <x v="1"/>
    <x v="53"/>
    <x v="3"/>
    <x v="150"/>
    <x v="0"/>
  </r>
  <r>
    <x v="0"/>
    <x v="2"/>
    <x v="63"/>
    <x v="20"/>
    <x v="1"/>
    <x v="0"/>
    <x v="92"/>
    <x v="2"/>
    <x v="151"/>
    <x v="0"/>
  </r>
  <r>
    <x v="0"/>
    <x v="2"/>
    <x v="64"/>
    <x v="21"/>
    <x v="14"/>
    <x v="1"/>
    <x v="8"/>
    <x v="41"/>
    <x v="56"/>
    <x v="0"/>
  </r>
  <r>
    <x v="0"/>
    <x v="2"/>
    <x v="65"/>
    <x v="22"/>
    <x v="11"/>
    <x v="1"/>
    <x v="37"/>
    <x v="42"/>
    <x v="152"/>
    <x v="0"/>
  </r>
  <r>
    <x v="0"/>
    <x v="2"/>
    <x v="66"/>
    <x v="23"/>
    <x v="15"/>
    <x v="1"/>
    <x v="13"/>
    <x v="41"/>
    <x v="153"/>
    <x v="0"/>
  </r>
  <r>
    <x v="0"/>
    <x v="2"/>
    <x v="67"/>
    <x v="22"/>
    <x v="3"/>
    <x v="1"/>
    <x v="93"/>
    <x v="42"/>
    <x v="154"/>
    <x v="0"/>
  </r>
  <r>
    <x v="0"/>
    <x v="2"/>
    <x v="68"/>
    <x v="24"/>
    <x v="13"/>
    <x v="1"/>
    <x v="45"/>
    <x v="84"/>
    <x v="155"/>
    <x v="0"/>
  </r>
  <r>
    <x v="0"/>
    <x v="2"/>
    <x v="69"/>
    <x v="25"/>
    <x v="10"/>
    <x v="0"/>
    <x v="46"/>
    <x v="85"/>
    <x v="156"/>
    <x v="0"/>
  </r>
  <r>
    <x v="0"/>
    <x v="2"/>
    <x v="70"/>
    <x v="26"/>
    <x v="16"/>
    <x v="1"/>
    <x v="94"/>
    <x v="43"/>
    <x v="157"/>
    <x v="0"/>
  </r>
  <r>
    <x v="0"/>
    <x v="2"/>
    <x v="71"/>
    <x v="27"/>
    <x v="10"/>
    <x v="1"/>
    <x v="37"/>
    <x v="42"/>
    <x v="152"/>
    <x v="0"/>
  </r>
  <r>
    <x v="0"/>
    <x v="2"/>
    <x v="72"/>
    <x v="28"/>
    <x v="1"/>
    <x v="3"/>
    <x v="95"/>
    <x v="28"/>
    <x v="158"/>
    <x v="0"/>
  </r>
  <r>
    <x v="0"/>
    <x v="2"/>
    <x v="73"/>
    <x v="24"/>
    <x v="13"/>
    <x v="1"/>
    <x v="21"/>
    <x v="19"/>
    <x v="22"/>
    <x v="0"/>
  </r>
  <r>
    <x v="0"/>
    <x v="2"/>
    <x v="74"/>
    <x v="24"/>
    <x v="13"/>
    <x v="2"/>
    <x v="10"/>
    <x v="35"/>
    <x v="95"/>
    <x v="0"/>
  </r>
  <r>
    <x v="0"/>
    <x v="2"/>
    <x v="75"/>
    <x v="29"/>
    <x v="1"/>
    <x v="1"/>
    <x v="37"/>
    <x v="44"/>
    <x v="159"/>
    <x v="0"/>
  </r>
  <r>
    <x v="0"/>
    <x v="2"/>
    <x v="76"/>
    <x v="30"/>
    <x v="0"/>
    <x v="1"/>
    <x v="21"/>
    <x v="19"/>
    <x v="22"/>
    <x v="0"/>
  </r>
  <r>
    <x v="0"/>
    <x v="2"/>
    <x v="77"/>
    <x v="28"/>
    <x v="1"/>
    <x v="1"/>
    <x v="48"/>
    <x v="36"/>
    <x v="65"/>
    <x v="0"/>
  </r>
  <r>
    <x v="0"/>
    <x v="2"/>
    <x v="78"/>
    <x v="31"/>
    <x v="9"/>
    <x v="1"/>
    <x v="96"/>
    <x v="13"/>
    <x v="160"/>
    <x v="0"/>
  </r>
  <r>
    <x v="0"/>
    <x v="2"/>
    <x v="79"/>
    <x v="32"/>
    <x v="17"/>
    <x v="1"/>
    <x v="45"/>
    <x v="1"/>
    <x v="67"/>
    <x v="0"/>
  </r>
  <r>
    <x v="0"/>
    <x v="2"/>
    <x v="80"/>
    <x v="33"/>
    <x v="12"/>
    <x v="1"/>
    <x v="43"/>
    <x v="86"/>
    <x v="161"/>
    <x v="0"/>
  </r>
  <r>
    <x v="0"/>
    <x v="2"/>
    <x v="81"/>
    <x v="6"/>
    <x v="1"/>
    <x v="3"/>
    <x v="97"/>
    <x v="87"/>
    <x v="162"/>
    <x v="0"/>
  </r>
  <r>
    <x v="0"/>
    <x v="2"/>
    <x v="82"/>
    <x v="1"/>
    <x v="1"/>
    <x v="3"/>
    <x v="98"/>
    <x v="47"/>
    <x v="163"/>
    <x v="0"/>
  </r>
  <r>
    <x v="0"/>
    <x v="2"/>
    <x v="83"/>
    <x v="34"/>
    <x v="12"/>
    <x v="1"/>
    <x v="99"/>
    <x v="88"/>
    <x v="164"/>
    <x v="0"/>
  </r>
  <r>
    <x v="0"/>
    <x v="2"/>
    <x v="84"/>
    <x v="35"/>
    <x v="0"/>
    <x v="4"/>
    <x v="10"/>
    <x v="89"/>
    <x v="165"/>
    <x v="5"/>
  </r>
  <r>
    <x v="0"/>
    <x v="2"/>
    <x v="85"/>
    <x v="36"/>
    <x v="1"/>
    <x v="1"/>
    <x v="27"/>
    <x v="29"/>
    <x v="166"/>
    <x v="0"/>
  </r>
  <r>
    <x v="0"/>
    <x v="2"/>
    <x v="86"/>
    <x v="37"/>
    <x v="12"/>
    <x v="1"/>
    <x v="53"/>
    <x v="13"/>
    <x v="74"/>
    <x v="0"/>
  </r>
  <r>
    <x v="0"/>
    <x v="2"/>
    <x v="87"/>
    <x v="37"/>
    <x v="2"/>
    <x v="1"/>
    <x v="48"/>
    <x v="16"/>
    <x v="75"/>
    <x v="0"/>
  </r>
  <r>
    <x v="0"/>
    <x v="2"/>
    <x v="88"/>
    <x v="36"/>
    <x v="1"/>
    <x v="1"/>
    <x v="21"/>
    <x v="19"/>
    <x v="22"/>
    <x v="0"/>
  </r>
  <r>
    <x v="0"/>
    <x v="2"/>
    <x v="89"/>
    <x v="37"/>
    <x v="17"/>
    <x v="1"/>
    <x v="45"/>
    <x v="1"/>
    <x v="67"/>
    <x v="0"/>
  </r>
  <r>
    <x v="0"/>
    <x v="2"/>
    <x v="90"/>
    <x v="37"/>
    <x v="13"/>
    <x v="1"/>
    <x v="53"/>
    <x v="11"/>
    <x v="167"/>
    <x v="0"/>
  </r>
  <r>
    <x v="0"/>
    <x v="2"/>
    <x v="91"/>
    <x v="37"/>
    <x v="0"/>
    <x v="1"/>
    <x v="100"/>
    <x v="17"/>
    <x v="168"/>
    <x v="0"/>
  </r>
  <r>
    <x v="0"/>
    <x v="2"/>
    <x v="92"/>
    <x v="37"/>
    <x v="1"/>
    <x v="1"/>
    <x v="56"/>
    <x v="1"/>
    <x v="78"/>
    <x v="0"/>
  </r>
  <r>
    <x v="0"/>
    <x v="2"/>
    <x v="93"/>
    <x v="38"/>
    <x v="17"/>
    <x v="1"/>
    <x v="101"/>
    <x v="50"/>
    <x v="169"/>
    <x v="0"/>
  </r>
  <r>
    <x v="0"/>
    <x v="2"/>
    <x v="94"/>
    <x v="33"/>
    <x v="12"/>
    <x v="1"/>
    <x v="21"/>
    <x v="19"/>
    <x v="22"/>
    <x v="0"/>
  </r>
  <r>
    <x v="0"/>
    <x v="2"/>
    <x v="95"/>
    <x v="35"/>
    <x v="0"/>
    <x v="4"/>
    <x v="21"/>
    <x v="19"/>
    <x v="170"/>
    <x v="2"/>
  </r>
  <r>
    <x v="0"/>
    <x v="2"/>
    <x v="96"/>
    <x v="39"/>
    <x v="12"/>
    <x v="1"/>
    <x v="21"/>
    <x v="19"/>
    <x v="22"/>
    <x v="0"/>
  </r>
  <r>
    <x v="0"/>
    <x v="2"/>
    <x v="97"/>
    <x v="40"/>
    <x v="1"/>
    <x v="1"/>
    <x v="1"/>
    <x v="90"/>
    <x v="171"/>
    <x v="0"/>
  </r>
  <r>
    <x v="0"/>
    <x v="2"/>
    <x v="98"/>
    <x v="34"/>
    <x v="12"/>
    <x v="1"/>
    <x v="21"/>
    <x v="19"/>
    <x v="22"/>
    <x v="0"/>
  </r>
  <r>
    <x v="0"/>
    <x v="2"/>
    <x v="99"/>
    <x v="31"/>
    <x v="9"/>
    <x v="1"/>
    <x v="21"/>
    <x v="19"/>
    <x v="22"/>
    <x v="0"/>
  </r>
  <r>
    <x v="0"/>
    <x v="2"/>
    <x v="100"/>
    <x v="41"/>
    <x v="12"/>
    <x v="1"/>
    <x v="102"/>
    <x v="29"/>
    <x v="172"/>
    <x v="0"/>
  </r>
  <r>
    <x v="0"/>
    <x v="2"/>
    <x v="101"/>
    <x v="41"/>
    <x v="12"/>
    <x v="3"/>
    <x v="49"/>
    <x v="34"/>
    <x v="173"/>
    <x v="0"/>
  </r>
  <r>
    <x v="0"/>
    <x v="2"/>
    <x v="102"/>
    <x v="15"/>
    <x v="1"/>
    <x v="1"/>
    <x v="53"/>
    <x v="35"/>
    <x v="86"/>
    <x v="0"/>
  </r>
  <r>
    <x v="0"/>
    <x v="2"/>
    <x v="103"/>
    <x v="16"/>
    <x v="1"/>
    <x v="1"/>
    <x v="59"/>
    <x v="11"/>
    <x v="174"/>
    <x v="0"/>
  </r>
  <r>
    <x v="0"/>
    <x v="2"/>
    <x v="104"/>
    <x v="42"/>
    <x v="1"/>
    <x v="3"/>
    <x v="103"/>
    <x v="16"/>
    <x v="175"/>
    <x v="0"/>
  </r>
  <r>
    <x v="0"/>
    <x v="2"/>
    <x v="105"/>
    <x v="43"/>
    <x v="9"/>
    <x v="1"/>
    <x v="48"/>
    <x v="29"/>
    <x v="89"/>
    <x v="0"/>
  </r>
  <r>
    <x v="0"/>
    <x v="2"/>
    <x v="106"/>
    <x v="44"/>
    <x v="1"/>
    <x v="1"/>
    <x v="48"/>
    <x v="55"/>
    <x v="90"/>
    <x v="0"/>
  </r>
  <r>
    <x v="0"/>
    <x v="2"/>
    <x v="107"/>
    <x v="45"/>
    <x v="18"/>
    <x v="0"/>
    <x v="104"/>
    <x v="91"/>
    <x v="176"/>
    <x v="0"/>
  </r>
  <r>
    <x v="0"/>
    <x v="2"/>
    <x v="108"/>
    <x v="45"/>
    <x v="18"/>
    <x v="1"/>
    <x v="61"/>
    <x v="92"/>
    <x v="177"/>
    <x v="0"/>
  </r>
  <r>
    <x v="0"/>
    <x v="2"/>
    <x v="109"/>
    <x v="45"/>
    <x v="19"/>
    <x v="1"/>
    <x v="105"/>
    <x v="44"/>
    <x v="178"/>
    <x v="0"/>
  </r>
  <r>
    <x v="0"/>
    <x v="2"/>
    <x v="110"/>
    <x v="45"/>
    <x v="20"/>
    <x v="1"/>
    <x v="106"/>
    <x v="93"/>
    <x v="179"/>
    <x v="0"/>
  </r>
  <r>
    <x v="0"/>
    <x v="2"/>
    <x v="111"/>
    <x v="45"/>
    <x v="21"/>
    <x v="1"/>
    <x v="107"/>
    <x v="36"/>
    <x v="180"/>
    <x v="0"/>
  </r>
  <r>
    <x v="0"/>
    <x v="2"/>
    <x v="112"/>
    <x v="37"/>
    <x v="1"/>
    <x v="1"/>
    <x v="21"/>
    <x v="19"/>
    <x v="22"/>
    <x v="0"/>
  </r>
  <r>
    <x v="0"/>
    <x v="2"/>
    <x v="113"/>
    <x v="46"/>
    <x v="1"/>
    <x v="1"/>
    <x v="21"/>
    <x v="19"/>
    <x v="22"/>
    <x v="0"/>
  </r>
  <r>
    <x v="0"/>
    <x v="2"/>
    <x v="114"/>
    <x v="47"/>
    <x v="1"/>
    <x v="1"/>
    <x v="45"/>
    <x v="94"/>
    <x v="181"/>
    <x v="0"/>
  </r>
  <r>
    <x v="0"/>
    <x v="2"/>
    <x v="115"/>
    <x v="45"/>
    <x v="20"/>
    <x v="1"/>
    <x v="21"/>
    <x v="19"/>
    <x v="22"/>
    <x v="0"/>
  </r>
  <r>
    <x v="0"/>
    <x v="2"/>
    <x v="116"/>
    <x v="45"/>
    <x v="18"/>
    <x v="1"/>
    <x v="21"/>
    <x v="19"/>
    <x v="22"/>
    <x v="0"/>
  </r>
  <r>
    <x v="0"/>
    <x v="2"/>
    <x v="117"/>
    <x v="45"/>
    <x v="19"/>
    <x v="1"/>
    <x v="21"/>
    <x v="19"/>
    <x v="22"/>
    <x v="0"/>
  </r>
  <r>
    <x v="0"/>
    <x v="2"/>
    <x v="118"/>
    <x v="45"/>
    <x v="21"/>
    <x v="1"/>
    <x v="21"/>
    <x v="19"/>
    <x v="22"/>
    <x v="0"/>
  </r>
  <r>
    <x v="0"/>
    <x v="2"/>
    <x v="119"/>
    <x v="44"/>
    <x v="1"/>
    <x v="1"/>
    <x v="108"/>
    <x v="59"/>
    <x v="182"/>
    <x v="0"/>
  </r>
  <r>
    <x v="0"/>
    <x v="2"/>
    <x v="120"/>
    <x v="37"/>
    <x v="12"/>
    <x v="1"/>
    <x v="43"/>
    <x v="11"/>
    <x v="183"/>
    <x v="0"/>
  </r>
  <r>
    <x v="0"/>
    <x v="2"/>
    <x v="121"/>
    <x v="37"/>
    <x v="1"/>
    <x v="1"/>
    <x v="43"/>
    <x v="60"/>
    <x v="184"/>
    <x v="0"/>
  </r>
  <r>
    <x v="0"/>
    <x v="2"/>
    <x v="122"/>
    <x v="37"/>
    <x v="17"/>
    <x v="1"/>
    <x v="10"/>
    <x v="54"/>
    <x v="82"/>
    <x v="0"/>
  </r>
  <r>
    <x v="0"/>
    <x v="2"/>
    <x v="123"/>
    <x v="37"/>
    <x v="2"/>
    <x v="1"/>
    <x v="21"/>
    <x v="19"/>
    <x v="22"/>
    <x v="0"/>
  </r>
  <r>
    <x v="0"/>
    <x v="2"/>
    <x v="124"/>
    <x v="37"/>
    <x v="0"/>
    <x v="1"/>
    <x v="21"/>
    <x v="19"/>
    <x v="22"/>
    <x v="0"/>
  </r>
  <r>
    <x v="0"/>
    <x v="2"/>
    <x v="125"/>
    <x v="37"/>
    <x v="13"/>
    <x v="1"/>
    <x v="10"/>
    <x v="54"/>
    <x v="82"/>
    <x v="0"/>
  </r>
  <r>
    <x v="0"/>
    <x v="2"/>
    <x v="126"/>
    <x v="44"/>
    <x v="1"/>
    <x v="3"/>
    <x v="109"/>
    <x v="36"/>
    <x v="185"/>
    <x v="0"/>
  </r>
  <r>
    <x v="0"/>
    <x v="2"/>
    <x v="127"/>
    <x v="48"/>
    <x v="9"/>
    <x v="1"/>
    <x v="21"/>
    <x v="19"/>
    <x v="22"/>
    <x v="0"/>
  </r>
  <r>
    <x v="0"/>
    <x v="2"/>
    <x v="128"/>
    <x v="49"/>
    <x v="22"/>
    <x v="0"/>
    <x v="110"/>
    <x v="95"/>
    <x v="186"/>
    <x v="0"/>
  </r>
  <r>
    <x v="0"/>
    <x v="2"/>
    <x v="129"/>
    <x v="49"/>
    <x v="22"/>
    <x v="0"/>
    <x v="10"/>
    <x v="96"/>
    <x v="187"/>
    <x v="0"/>
  </r>
  <r>
    <x v="1"/>
    <x v="1"/>
    <x v="130"/>
    <x v="50"/>
    <x v="23"/>
    <x v="5"/>
    <x v="66"/>
    <x v="63"/>
    <x v="103"/>
    <x v="0"/>
  </r>
  <r>
    <x v="0"/>
    <x v="3"/>
    <x v="0"/>
    <x v="0"/>
    <x v="0"/>
    <x v="0"/>
    <x v="111"/>
    <x v="97"/>
    <x v="188"/>
    <x v="0"/>
  </r>
  <r>
    <x v="0"/>
    <x v="3"/>
    <x v="1"/>
    <x v="1"/>
    <x v="1"/>
    <x v="1"/>
    <x v="1"/>
    <x v="1"/>
    <x v="1"/>
    <x v="0"/>
  </r>
  <r>
    <x v="0"/>
    <x v="3"/>
    <x v="2"/>
    <x v="2"/>
    <x v="2"/>
    <x v="1"/>
    <x v="102"/>
    <x v="98"/>
    <x v="189"/>
    <x v="0"/>
  </r>
  <r>
    <x v="0"/>
    <x v="3"/>
    <x v="3"/>
    <x v="2"/>
    <x v="3"/>
    <x v="1"/>
    <x v="9"/>
    <x v="3"/>
    <x v="190"/>
    <x v="0"/>
  </r>
  <r>
    <x v="0"/>
    <x v="3"/>
    <x v="4"/>
    <x v="0"/>
    <x v="4"/>
    <x v="1"/>
    <x v="112"/>
    <x v="4"/>
    <x v="191"/>
    <x v="0"/>
  </r>
  <r>
    <x v="0"/>
    <x v="3"/>
    <x v="5"/>
    <x v="0"/>
    <x v="4"/>
    <x v="0"/>
    <x v="113"/>
    <x v="93"/>
    <x v="192"/>
    <x v="0"/>
  </r>
  <r>
    <x v="0"/>
    <x v="3"/>
    <x v="6"/>
    <x v="0"/>
    <x v="5"/>
    <x v="1"/>
    <x v="114"/>
    <x v="6"/>
    <x v="193"/>
    <x v="0"/>
  </r>
  <r>
    <x v="0"/>
    <x v="3"/>
    <x v="7"/>
    <x v="0"/>
    <x v="5"/>
    <x v="2"/>
    <x v="115"/>
    <x v="4"/>
    <x v="194"/>
    <x v="0"/>
  </r>
  <r>
    <x v="0"/>
    <x v="3"/>
    <x v="8"/>
    <x v="3"/>
    <x v="6"/>
    <x v="1"/>
    <x v="71"/>
    <x v="7"/>
    <x v="195"/>
    <x v="0"/>
  </r>
  <r>
    <x v="0"/>
    <x v="3"/>
    <x v="9"/>
    <x v="3"/>
    <x v="7"/>
    <x v="1"/>
    <x v="116"/>
    <x v="8"/>
    <x v="196"/>
    <x v="0"/>
  </r>
  <r>
    <x v="0"/>
    <x v="3"/>
    <x v="10"/>
    <x v="0"/>
    <x v="8"/>
    <x v="0"/>
    <x v="34"/>
    <x v="99"/>
    <x v="197"/>
    <x v="0"/>
  </r>
  <r>
    <x v="0"/>
    <x v="3"/>
    <x v="11"/>
    <x v="0"/>
    <x v="8"/>
    <x v="1"/>
    <x v="73"/>
    <x v="100"/>
    <x v="198"/>
    <x v="0"/>
  </r>
  <r>
    <x v="0"/>
    <x v="3"/>
    <x v="12"/>
    <x v="2"/>
    <x v="0"/>
    <x v="1"/>
    <x v="117"/>
    <x v="70"/>
    <x v="199"/>
    <x v="0"/>
  </r>
  <r>
    <x v="0"/>
    <x v="3"/>
    <x v="13"/>
    <x v="2"/>
    <x v="3"/>
    <x v="3"/>
    <x v="21"/>
    <x v="19"/>
    <x v="200"/>
    <x v="0"/>
  </r>
  <r>
    <x v="0"/>
    <x v="3"/>
    <x v="14"/>
    <x v="4"/>
    <x v="1"/>
    <x v="1"/>
    <x v="78"/>
    <x v="13"/>
    <x v="117"/>
    <x v="0"/>
  </r>
  <r>
    <x v="0"/>
    <x v="3"/>
    <x v="15"/>
    <x v="4"/>
    <x v="1"/>
    <x v="0"/>
    <x v="118"/>
    <x v="101"/>
    <x v="201"/>
    <x v="0"/>
  </r>
  <r>
    <x v="0"/>
    <x v="3"/>
    <x v="16"/>
    <x v="5"/>
    <x v="9"/>
    <x v="1"/>
    <x v="119"/>
    <x v="14"/>
    <x v="202"/>
    <x v="0"/>
  </r>
  <r>
    <x v="0"/>
    <x v="3"/>
    <x v="17"/>
    <x v="6"/>
    <x v="1"/>
    <x v="1"/>
    <x v="120"/>
    <x v="102"/>
    <x v="203"/>
    <x v="0"/>
  </r>
  <r>
    <x v="0"/>
    <x v="3"/>
    <x v="18"/>
    <x v="7"/>
    <x v="1"/>
    <x v="1"/>
    <x v="18"/>
    <x v="1"/>
    <x v="18"/>
    <x v="0"/>
  </r>
  <r>
    <x v="0"/>
    <x v="3"/>
    <x v="19"/>
    <x v="4"/>
    <x v="1"/>
    <x v="3"/>
    <x v="121"/>
    <x v="54"/>
    <x v="204"/>
    <x v="0"/>
  </r>
  <r>
    <x v="0"/>
    <x v="3"/>
    <x v="20"/>
    <x v="1"/>
    <x v="1"/>
    <x v="1"/>
    <x v="71"/>
    <x v="17"/>
    <x v="205"/>
    <x v="0"/>
  </r>
  <r>
    <x v="0"/>
    <x v="3"/>
    <x v="21"/>
    <x v="0"/>
    <x v="0"/>
    <x v="4"/>
    <x v="122"/>
    <x v="103"/>
    <x v="206"/>
    <x v="6"/>
  </r>
  <r>
    <x v="0"/>
    <x v="3"/>
    <x v="22"/>
    <x v="3"/>
    <x v="7"/>
    <x v="1"/>
    <x v="10"/>
    <x v="72"/>
    <x v="45"/>
    <x v="0"/>
  </r>
  <r>
    <x v="0"/>
    <x v="3"/>
    <x v="23"/>
    <x v="8"/>
    <x v="10"/>
    <x v="0"/>
    <x v="105"/>
    <x v="104"/>
    <x v="207"/>
    <x v="0"/>
  </r>
  <r>
    <x v="0"/>
    <x v="3"/>
    <x v="24"/>
    <x v="1"/>
    <x v="1"/>
    <x v="0"/>
    <x v="21"/>
    <x v="19"/>
    <x v="208"/>
    <x v="0"/>
  </r>
  <r>
    <x v="0"/>
    <x v="3"/>
    <x v="25"/>
    <x v="5"/>
    <x v="11"/>
    <x v="1"/>
    <x v="15"/>
    <x v="13"/>
    <x v="209"/>
    <x v="0"/>
  </r>
  <r>
    <x v="0"/>
    <x v="3"/>
    <x v="26"/>
    <x v="7"/>
    <x v="1"/>
    <x v="1"/>
    <x v="21"/>
    <x v="19"/>
    <x v="22"/>
    <x v="0"/>
  </r>
  <r>
    <x v="0"/>
    <x v="3"/>
    <x v="27"/>
    <x v="2"/>
    <x v="0"/>
    <x v="1"/>
    <x v="21"/>
    <x v="19"/>
    <x v="22"/>
    <x v="0"/>
  </r>
  <r>
    <x v="0"/>
    <x v="3"/>
    <x v="28"/>
    <x v="2"/>
    <x v="2"/>
    <x v="1"/>
    <x v="21"/>
    <x v="19"/>
    <x v="22"/>
    <x v="0"/>
  </r>
  <r>
    <x v="0"/>
    <x v="3"/>
    <x v="29"/>
    <x v="0"/>
    <x v="5"/>
    <x v="1"/>
    <x v="10"/>
    <x v="4"/>
    <x v="210"/>
    <x v="0"/>
  </r>
  <r>
    <x v="0"/>
    <x v="3"/>
    <x v="30"/>
    <x v="0"/>
    <x v="8"/>
    <x v="1"/>
    <x v="21"/>
    <x v="19"/>
    <x v="22"/>
    <x v="0"/>
  </r>
  <r>
    <x v="0"/>
    <x v="3"/>
    <x v="31"/>
    <x v="0"/>
    <x v="0"/>
    <x v="0"/>
    <x v="21"/>
    <x v="19"/>
    <x v="211"/>
    <x v="0"/>
  </r>
  <r>
    <x v="0"/>
    <x v="3"/>
    <x v="32"/>
    <x v="0"/>
    <x v="0"/>
    <x v="1"/>
    <x v="123"/>
    <x v="4"/>
    <x v="212"/>
    <x v="0"/>
  </r>
  <r>
    <x v="0"/>
    <x v="3"/>
    <x v="33"/>
    <x v="9"/>
    <x v="1"/>
    <x v="0"/>
    <x v="21"/>
    <x v="19"/>
    <x v="213"/>
    <x v="0"/>
  </r>
  <r>
    <x v="0"/>
    <x v="3"/>
    <x v="34"/>
    <x v="10"/>
    <x v="1"/>
    <x v="0"/>
    <x v="21"/>
    <x v="19"/>
    <x v="214"/>
    <x v="0"/>
  </r>
  <r>
    <x v="0"/>
    <x v="3"/>
    <x v="35"/>
    <x v="11"/>
    <x v="1"/>
    <x v="0"/>
    <x v="21"/>
    <x v="19"/>
    <x v="215"/>
    <x v="0"/>
  </r>
  <r>
    <x v="0"/>
    <x v="3"/>
    <x v="36"/>
    <x v="12"/>
    <x v="1"/>
    <x v="1"/>
    <x v="21"/>
    <x v="19"/>
    <x v="22"/>
    <x v="0"/>
  </r>
  <r>
    <x v="0"/>
    <x v="3"/>
    <x v="37"/>
    <x v="12"/>
    <x v="1"/>
    <x v="1"/>
    <x v="124"/>
    <x v="105"/>
    <x v="216"/>
    <x v="0"/>
  </r>
  <r>
    <x v="0"/>
    <x v="3"/>
    <x v="38"/>
    <x v="5"/>
    <x v="2"/>
    <x v="1"/>
    <x v="125"/>
    <x v="106"/>
    <x v="217"/>
    <x v="0"/>
  </r>
  <r>
    <x v="0"/>
    <x v="3"/>
    <x v="39"/>
    <x v="5"/>
    <x v="12"/>
    <x v="1"/>
    <x v="119"/>
    <x v="14"/>
    <x v="218"/>
    <x v="0"/>
  </r>
  <r>
    <x v="0"/>
    <x v="3"/>
    <x v="40"/>
    <x v="5"/>
    <x v="2"/>
    <x v="1"/>
    <x v="13"/>
    <x v="107"/>
    <x v="219"/>
    <x v="0"/>
  </r>
  <r>
    <x v="0"/>
    <x v="3"/>
    <x v="131"/>
    <x v="51"/>
    <x v="24"/>
    <x v="1"/>
    <x v="126"/>
    <x v="2"/>
    <x v="220"/>
    <x v="0"/>
  </r>
  <r>
    <x v="0"/>
    <x v="3"/>
    <x v="41"/>
    <x v="12"/>
    <x v="1"/>
    <x v="1"/>
    <x v="28"/>
    <x v="108"/>
    <x v="221"/>
    <x v="0"/>
  </r>
  <r>
    <x v="0"/>
    <x v="3"/>
    <x v="42"/>
    <x v="12"/>
    <x v="1"/>
    <x v="3"/>
    <x v="29"/>
    <x v="69"/>
    <x v="222"/>
    <x v="0"/>
  </r>
  <r>
    <x v="0"/>
    <x v="3"/>
    <x v="43"/>
    <x v="13"/>
    <x v="1"/>
    <x v="3"/>
    <x v="94"/>
    <x v="1"/>
    <x v="223"/>
    <x v="0"/>
  </r>
  <r>
    <x v="0"/>
    <x v="3"/>
    <x v="44"/>
    <x v="14"/>
    <x v="1"/>
    <x v="1"/>
    <x v="127"/>
    <x v="30"/>
    <x v="224"/>
    <x v="0"/>
  </r>
  <r>
    <x v="0"/>
    <x v="3"/>
    <x v="45"/>
    <x v="15"/>
    <x v="1"/>
    <x v="1"/>
    <x v="128"/>
    <x v="109"/>
    <x v="225"/>
    <x v="0"/>
  </r>
  <r>
    <x v="0"/>
    <x v="3"/>
    <x v="46"/>
    <x v="16"/>
    <x v="1"/>
    <x v="1"/>
    <x v="129"/>
    <x v="17"/>
    <x v="226"/>
    <x v="0"/>
  </r>
  <r>
    <x v="0"/>
    <x v="3"/>
    <x v="47"/>
    <x v="12"/>
    <x v="1"/>
    <x v="1"/>
    <x v="130"/>
    <x v="31"/>
    <x v="227"/>
    <x v="0"/>
  </r>
  <r>
    <x v="0"/>
    <x v="3"/>
    <x v="48"/>
    <x v="17"/>
    <x v="1"/>
    <x v="3"/>
    <x v="10"/>
    <x v="54"/>
    <x v="82"/>
    <x v="0"/>
  </r>
  <r>
    <x v="0"/>
    <x v="3"/>
    <x v="49"/>
    <x v="17"/>
    <x v="1"/>
    <x v="1"/>
    <x v="10"/>
    <x v="33"/>
    <x v="228"/>
    <x v="0"/>
  </r>
  <r>
    <x v="0"/>
    <x v="3"/>
    <x v="50"/>
    <x v="5"/>
    <x v="12"/>
    <x v="1"/>
    <x v="71"/>
    <x v="34"/>
    <x v="149"/>
    <x v="0"/>
  </r>
  <r>
    <x v="0"/>
    <x v="3"/>
    <x v="51"/>
    <x v="5"/>
    <x v="9"/>
    <x v="1"/>
    <x v="104"/>
    <x v="110"/>
    <x v="229"/>
    <x v="0"/>
  </r>
  <r>
    <x v="0"/>
    <x v="3"/>
    <x v="52"/>
    <x v="5"/>
    <x v="2"/>
    <x v="1"/>
    <x v="10"/>
    <x v="46"/>
    <x v="230"/>
    <x v="0"/>
  </r>
  <r>
    <x v="0"/>
    <x v="3"/>
    <x v="53"/>
    <x v="18"/>
    <x v="1"/>
    <x v="3"/>
    <x v="131"/>
    <x v="111"/>
    <x v="231"/>
    <x v="0"/>
  </r>
  <r>
    <x v="0"/>
    <x v="3"/>
    <x v="54"/>
    <x v="19"/>
    <x v="1"/>
    <x v="3"/>
    <x v="10"/>
    <x v="112"/>
    <x v="232"/>
    <x v="0"/>
  </r>
  <r>
    <x v="0"/>
    <x v="3"/>
    <x v="55"/>
    <x v="19"/>
    <x v="1"/>
    <x v="0"/>
    <x v="21"/>
    <x v="19"/>
    <x v="233"/>
    <x v="0"/>
  </r>
  <r>
    <x v="0"/>
    <x v="3"/>
    <x v="56"/>
    <x v="14"/>
    <x v="1"/>
    <x v="1"/>
    <x v="121"/>
    <x v="7"/>
    <x v="234"/>
    <x v="0"/>
  </r>
  <r>
    <x v="0"/>
    <x v="3"/>
    <x v="132"/>
    <x v="18"/>
    <x v="1"/>
    <x v="1"/>
    <x v="52"/>
    <x v="101"/>
    <x v="235"/>
    <x v="0"/>
  </r>
  <r>
    <x v="0"/>
    <x v="3"/>
    <x v="57"/>
    <x v="19"/>
    <x v="1"/>
    <x v="0"/>
    <x v="21"/>
    <x v="19"/>
    <x v="236"/>
    <x v="0"/>
  </r>
  <r>
    <x v="0"/>
    <x v="3"/>
    <x v="58"/>
    <x v="5"/>
    <x v="13"/>
    <x v="1"/>
    <x v="132"/>
    <x v="113"/>
    <x v="237"/>
    <x v="0"/>
  </r>
  <r>
    <x v="0"/>
    <x v="3"/>
    <x v="59"/>
    <x v="5"/>
    <x v="13"/>
    <x v="1"/>
    <x v="21"/>
    <x v="19"/>
    <x v="22"/>
    <x v="0"/>
  </r>
  <r>
    <x v="0"/>
    <x v="3"/>
    <x v="60"/>
    <x v="16"/>
    <x v="1"/>
    <x v="3"/>
    <x v="133"/>
    <x v="11"/>
    <x v="238"/>
    <x v="0"/>
  </r>
  <r>
    <x v="0"/>
    <x v="3"/>
    <x v="61"/>
    <x v="2"/>
    <x v="0"/>
    <x v="4"/>
    <x v="10"/>
    <x v="51"/>
    <x v="183"/>
    <x v="2"/>
  </r>
  <r>
    <x v="0"/>
    <x v="3"/>
    <x v="62"/>
    <x v="19"/>
    <x v="1"/>
    <x v="1"/>
    <x v="134"/>
    <x v="3"/>
    <x v="239"/>
    <x v="0"/>
  </r>
  <r>
    <x v="0"/>
    <x v="3"/>
    <x v="63"/>
    <x v="20"/>
    <x v="1"/>
    <x v="0"/>
    <x v="135"/>
    <x v="114"/>
    <x v="240"/>
    <x v="0"/>
  </r>
  <r>
    <x v="0"/>
    <x v="3"/>
    <x v="64"/>
    <x v="21"/>
    <x v="14"/>
    <x v="1"/>
    <x v="71"/>
    <x v="41"/>
    <x v="60"/>
    <x v="0"/>
  </r>
  <r>
    <x v="0"/>
    <x v="3"/>
    <x v="65"/>
    <x v="22"/>
    <x v="11"/>
    <x v="1"/>
    <x v="10"/>
    <x v="42"/>
    <x v="62"/>
    <x v="0"/>
  </r>
  <r>
    <x v="0"/>
    <x v="3"/>
    <x v="66"/>
    <x v="23"/>
    <x v="15"/>
    <x v="1"/>
    <x v="13"/>
    <x v="41"/>
    <x v="153"/>
    <x v="0"/>
  </r>
  <r>
    <x v="0"/>
    <x v="3"/>
    <x v="67"/>
    <x v="22"/>
    <x v="3"/>
    <x v="1"/>
    <x v="5"/>
    <x v="42"/>
    <x v="241"/>
    <x v="0"/>
  </r>
  <r>
    <x v="0"/>
    <x v="3"/>
    <x v="68"/>
    <x v="24"/>
    <x v="13"/>
    <x v="1"/>
    <x v="94"/>
    <x v="84"/>
    <x v="242"/>
    <x v="0"/>
  </r>
  <r>
    <x v="0"/>
    <x v="3"/>
    <x v="69"/>
    <x v="25"/>
    <x v="10"/>
    <x v="0"/>
    <x v="46"/>
    <x v="115"/>
    <x v="243"/>
    <x v="0"/>
  </r>
  <r>
    <x v="0"/>
    <x v="3"/>
    <x v="70"/>
    <x v="26"/>
    <x v="16"/>
    <x v="1"/>
    <x v="39"/>
    <x v="43"/>
    <x v="244"/>
    <x v="0"/>
  </r>
  <r>
    <x v="0"/>
    <x v="3"/>
    <x v="71"/>
    <x v="27"/>
    <x v="10"/>
    <x v="1"/>
    <x v="43"/>
    <x v="42"/>
    <x v="57"/>
    <x v="0"/>
  </r>
  <r>
    <x v="0"/>
    <x v="3"/>
    <x v="72"/>
    <x v="28"/>
    <x v="1"/>
    <x v="3"/>
    <x v="136"/>
    <x v="116"/>
    <x v="245"/>
    <x v="0"/>
  </r>
  <r>
    <x v="0"/>
    <x v="3"/>
    <x v="73"/>
    <x v="24"/>
    <x v="13"/>
    <x v="1"/>
    <x v="26"/>
    <x v="7"/>
    <x v="244"/>
    <x v="0"/>
  </r>
  <r>
    <x v="0"/>
    <x v="3"/>
    <x v="74"/>
    <x v="24"/>
    <x v="13"/>
    <x v="2"/>
    <x v="10"/>
    <x v="35"/>
    <x v="95"/>
    <x v="0"/>
  </r>
  <r>
    <x v="0"/>
    <x v="3"/>
    <x v="75"/>
    <x v="29"/>
    <x v="1"/>
    <x v="1"/>
    <x v="37"/>
    <x v="44"/>
    <x v="159"/>
    <x v="0"/>
  </r>
  <r>
    <x v="0"/>
    <x v="3"/>
    <x v="76"/>
    <x v="30"/>
    <x v="0"/>
    <x v="1"/>
    <x v="49"/>
    <x v="1"/>
    <x v="246"/>
    <x v="0"/>
  </r>
  <r>
    <x v="0"/>
    <x v="3"/>
    <x v="77"/>
    <x v="28"/>
    <x v="1"/>
    <x v="1"/>
    <x v="48"/>
    <x v="36"/>
    <x v="65"/>
    <x v="0"/>
  </r>
  <r>
    <x v="0"/>
    <x v="3"/>
    <x v="78"/>
    <x v="31"/>
    <x v="9"/>
    <x v="1"/>
    <x v="93"/>
    <x v="13"/>
    <x v="247"/>
    <x v="0"/>
  </r>
  <r>
    <x v="0"/>
    <x v="3"/>
    <x v="79"/>
    <x v="32"/>
    <x v="17"/>
    <x v="1"/>
    <x v="45"/>
    <x v="1"/>
    <x v="67"/>
    <x v="0"/>
  </r>
  <r>
    <x v="0"/>
    <x v="3"/>
    <x v="80"/>
    <x v="33"/>
    <x v="12"/>
    <x v="1"/>
    <x v="13"/>
    <x v="117"/>
    <x v="248"/>
    <x v="0"/>
  </r>
  <r>
    <x v="0"/>
    <x v="3"/>
    <x v="81"/>
    <x v="6"/>
    <x v="1"/>
    <x v="3"/>
    <x v="137"/>
    <x v="56"/>
    <x v="249"/>
    <x v="0"/>
  </r>
  <r>
    <x v="0"/>
    <x v="3"/>
    <x v="82"/>
    <x v="1"/>
    <x v="1"/>
    <x v="3"/>
    <x v="138"/>
    <x v="13"/>
    <x v="250"/>
    <x v="0"/>
  </r>
  <r>
    <x v="0"/>
    <x v="3"/>
    <x v="83"/>
    <x v="34"/>
    <x v="12"/>
    <x v="1"/>
    <x v="139"/>
    <x v="118"/>
    <x v="251"/>
    <x v="0"/>
  </r>
  <r>
    <x v="0"/>
    <x v="3"/>
    <x v="84"/>
    <x v="35"/>
    <x v="0"/>
    <x v="4"/>
    <x v="10"/>
    <x v="54"/>
    <x v="82"/>
    <x v="7"/>
  </r>
  <r>
    <x v="0"/>
    <x v="3"/>
    <x v="85"/>
    <x v="36"/>
    <x v="1"/>
    <x v="1"/>
    <x v="140"/>
    <x v="29"/>
    <x v="252"/>
    <x v="0"/>
  </r>
  <r>
    <x v="0"/>
    <x v="3"/>
    <x v="86"/>
    <x v="37"/>
    <x v="12"/>
    <x v="1"/>
    <x v="1"/>
    <x v="13"/>
    <x v="253"/>
    <x v="0"/>
  </r>
  <r>
    <x v="0"/>
    <x v="3"/>
    <x v="87"/>
    <x v="37"/>
    <x v="2"/>
    <x v="1"/>
    <x v="48"/>
    <x v="16"/>
    <x v="75"/>
    <x v="0"/>
  </r>
  <r>
    <x v="0"/>
    <x v="3"/>
    <x v="88"/>
    <x v="36"/>
    <x v="1"/>
    <x v="1"/>
    <x v="21"/>
    <x v="19"/>
    <x v="22"/>
    <x v="0"/>
  </r>
  <r>
    <x v="0"/>
    <x v="3"/>
    <x v="89"/>
    <x v="37"/>
    <x v="17"/>
    <x v="1"/>
    <x v="45"/>
    <x v="1"/>
    <x v="67"/>
    <x v="0"/>
  </r>
  <r>
    <x v="0"/>
    <x v="3"/>
    <x v="90"/>
    <x v="37"/>
    <x v="13"/>
    <x v="1"/>
    <x v="53"/>
    <x v="11"/>
    <x v="167"/>
    <x v="0"/>
  </r>
  <r>
    <x v="0"/>
    <x v="3"/>
    <x v="91"/>
    <x v="37"/>
    <x v="0"/>
    <x v="1"/>
    <x v="28"/>
    <x v="17"/>
    <x v="254"/>
    <x v="0"/>
  </r>
  <r>
    <x v="0"/>
    <x v="3"/>
    <x v="92"/>
    <x v="37"/>
    <x v="1"/>
    <x v="1"/>
    <x v="106"/>
    <x v="1"/>
    <x v="255"/>
    <x v="0"/>
  </r>
  <r>
    <x v="0"/>
    <x v="3"/>
    <x v="93"/>
    <x v="38"/>
    <x v="17"/>
    <x v="1"/>
    <x v="48"/>
    <x v="119"/>
    <x v="256"/>
    <x v="0"/>
  </r>
  <r>
    <x v="0"/>
    <x v="3"/>
    <x v="94"/>
    <x v="33"/>
    <x v="12"/>
    <x v="1"/>
    <x v="21"/>
    <x v="19"/>
    <x v="22"/>
    <x v="0"/>
  </r>
  <r>
    <x v="0"/>
    <x v="3"/>
    <x v="95"/>
    <x v="35"/>
    <x v="0"/>
    <x v="4"/>
    <x v="10"/>
    <x v="120"/>
    <x v="257"/>
    <x v="2"/>
  </r>
  <r>
    <x v="0"/>
    <x v="3"/>
    <x v="96"/>
    <x v="39"/>
    <x v="12"/>
    <x v="1"/>
    <x v="21"/>
    <x v="19"/>
    <x v="22"/>
    <x v="0"/>
  </r>
  <r>
    <x v="0"/>
    <x v="3"/>
    <x v="97"/>
    <x v="40"/>
    <x v="1"/>
    <x v="1"/>
    <x v="141"/>
    <x v="121"/>
    <x v="258"/>
    <x v="0"/>
  </r>
  <r>
    <x v="0"/>
    <x v="3"/>
    <x v="98"/>
    <x v="34"/>
    <x v="12"/>
    <x v="1"/>
    <x v="10"/>
    <x v="52"/>
    <x v="259"/>
    <x v="0"/>
  </r>
  <r>
    <x v="0"/>
    <x v="3"/>
    <x v="99"/>
    <x v="31"/>
    <x v="9"/>
    <x v="1"/>
    <x v="21"/>
    <x v="19"/>
    <x v="22"/>
    <x v="0"/>
  </r>
  <r>
    <x v="0"/>
    <x v="3"/>
    <x v="100"/>
    <x v="41"/>
    <x v="12"/>
    <x v="1"/>
    <x v="142"/>
    <x v="122"/>
    <x v="166"/>
    <x v="0"/>
  </r>
  <r>
    <x v="0"/>
    <x v="3"/>
    <x v="101"/>
    <x v="41"/>
    <x v="12"/>
    <x v="3"/>
    <x v="143"/>
    <x v="38"/>
    <x v="260"/>
    <x v="0"/>
  </r>
  <r>
    <x v="0"/>
    <x v="3"/>
    <x v="102"/>
    <x v="15"/>
    <x v="1"/>
    <x v="1"/>
    <x v="53"/>
    <x v="35"/>
    <x v="86"/>
    <x v="0"/>
  </r>
  <r>
    <x v="0"/>
    <x v="3"/>
    <x v="103"/>
    <x v="16"/>
    <x v="1"/>
    <x v="1"/>
    <x v="59"/>
    <x v="11"/>
    <x v="174"/>
    <x v="0"/>
  </r>
  <r>
    <x v="0"/>
    <x v="3"/>
    <x v="104"/>
    <x v="42"/>
    <x v="1"/>
    <x v="3"/>
    <x v="144"/>
    <x v="39"/>
    <x v="261"/>
    <x v="0"/>
  </r>
  <r>
    <x v="0"/>
    <x v="3"/>
    <x v="105"/>
    <x v="43"/>
    <x v="9"/>
    <x v="1"/>
    <x v="48"/>
    <x v="29"/>
    <x v="89"/>
    <x v="0"/>
  </r>
  <r>
    <x v="0"/>
    <x v="3"/>
    <x v="106"/>
    <x v="44"/>
    <x v="1"/>
    <x v="1"/>
    <x v="48"/>
    <x v="55"/>
    <x v="262"/>
    <x v="0"/>
  </r>
  <r>
    <x v="0"/>
    <x v="3"/>
    <x v="133"/>
    <x v="52"/>
    <x v="17"/>
    <x v="1"/>
    <x v="35"/>
    <x v="7"/>
    <x v="62"/>
    <x v="0"/>
  </r>
  <r>
    <x v="0"/>
    <x v="3"/>
    <x v="107"/>
    <x v="45"/>
    <x v="18"/>
    <x v="0"/>
    <x v="5"/>
    <x v="123"/>
    <x v="263"/>
    <x v="0"/>
  </r>
  <r>
    <x v="0"/>
    <x v="3"/>
    <x v="108"/>
    <x v="45"/>
    <x v="18"/>
    <x v="1"/>
    <x v="145"/>
    <x v="124"/>
    <x v="264"/>
    <x v="0"/>
  </r>
  <r>
    <x v="0"/>
    <x v="3"/>
    <x v="109"/>
    <x v="45"/>
    <x v="19"/>
    <x v="1"/>
    <x v="94"/>
    <x v="44"/>
    <x v="265"/>
    <x v="0"/>
  </r>
  <r>
    <x v="0"/>
    <x v="3"/>
    <x v="110"/>
    <x v="45"/>
    <x v="20"/>
    <x v="1"/>
    <x v="146"/>
    <x v="125"/>
    <x v="266"/>
    <x v="0"/>
  </r>
  <r>
    <x v="0"/>
    <x v="3"/>
    <x v="111"/>
    <x v="45"/>
    <x v="21"/>
    <x v="1"/>
    <x v="147"/>
    <x v="36"/>
    <x v="267"/>
    <x v="0"/>
  </r>
  <r>
    <x v="0"/>
    <x v="3"/>
    <x v="112"/>
    <x v="37"/>
    <x v="1"/>
    <x v="1"/>
    <x v="13"/>
    <x v="79"/>
    <x v="62"/>
    <x v="0"/>
  </r>
  <r>
    <x v="0"/>
    <x v="3"/>
    <x v="113"/>
    <x v="46"/>
    <x v="1"/>
    <x v="1"/>
    <x v="21"/>
    <x v="19"/>
    <x v="22"/>
    <x v="0"/>
  </r>
  <r>
    <x v="0"/>
    <x v="3"/>
    <x v="114"/>
    <x v="47"/>
    <x v="1"/>
    <x v="1"/>
    <x v="45"/>
    <x v="1"/>
    <x v="67"/>
    <x v="0"/>
  </r>
  <r>
    <x v="0"/>
    <x v="3"/>
    <x v="115"/>
    <x v="45"/>
    <x v="20"/>
    <x v="1"/>
    <x v="21"/>
    <x v="19"/>
    <x v="22"/>
    <x v="0"/>
  </r>
  <r>
    <x v="0"/>
    <x v="3"/>
    <x v="116"/>
    <x v="45"/>
    <x v="18"/>
    <x v="1"/>
    <x v="21"/>
    <x v="19"/>
    <x v="22"/>
    <x v="0"/>
  </r>
  <r>
    <x v="0"/>
    <x v="3"/>
    <x v="117"/>
    <x v="45"/>
    <x v="19"/>
    <x v="1"/>
    <x v="21"/>
    <x v="19"/>
    <x v="22"/>
    <x v="0"/>
  </r>
  <r>
    <x v="0"/>
    <x v="3"/>
    <x v="118"/>
    <x v="45"/>
    <x v="21"/>
    <x v="1"/>
    <x v="21"/>
    <x v="19"/>
    <x v="22"/>
    <x v="0"/>
  </r>
  <r>
    <x v="0"/>
    <x v="3"/>
    <x v="119"/>
    <x v="44"/>
    <x v="1"/>
    <x v="1"/>
    <x v="143"/>
    <x v="59"/>
    <x v="89"/>
    <x v="0"/>
  </r>
  <r>
    <x v="0"/>
    <x v="3"/>
    <x v="120"/>
    <x v="37"/>
    <x v="12"/>
    <x v="1"/>
    <x v="10"/>
    <x v="11"/>
    <x v="268"/>
    <x v="0"/>
  </r>
  <r>
    <x v="0"/>
    <x v="3"/>
    <x v="121"/>
    <x v="37"/>
    <x v="1"/>
    <x v="1"/>
    <x v="8"/>
    <x v="60"/>
    <x v="269"/>
    <x v="0"/>
  </r>
  <r>
    <x v="0"/>
    <x v="3"/>
    <x v="122"/>
    <x v="37"/>
    <x v="17"/>
    <x v="1"/>
    <x v="10"/>
    <x v="54"/>
    <x v="82"/>
    <x v="0"/>
  </r>
  <r>
    <x v="0"/>
    <x v="3"/>
    <x v="123"/>
    <x v="37"/>
    <x v="2"/>
    <x v="1"/>
    <x v="21"/>
    <x v="19"/>
    <x v="22"/>
    <x v="0"/>
  </r>
  <r>
    <x v="0"/>
    <x v="3"/>
    <x v="124"/>
    <x v="37"/>
    <x v="0"/>
    <x v="1"/>
    <x v="21"/>
    <x v="19"/>
    <x v="22"/>
    <x v="0"/>
  </r>
  <r>
    <x v="0"/>
    <x v="3"/>
    <x v="125"/>
    <x v="37"/>
    <x v="13"/>
    <x v="1"/>
    <x v="21"/>
    <x v="19"/>
    <x v="22"/>
    <x v="0"/>
  </r>
  <r>
    <x v="0"/>
    <x v="3"/>
    <x v="126"/>
    <x v="44"/>
    <x v="1"/>
    <x v="3"/>
    <x v="55"/>
    <x v="36"/>
    <x v="270"/>
    <x v="0"/>
  </r>
  <r>
    <x v="0"/>
    <x v="3"/>
    <x v="127"/>
    <x v="48"/>
    <x v="9"/>
    <x v="1"/>
    <x v="10"/>
    <x v="7"/>
    <x v="64"/>
    <x v="0"/>
  </r>
  <r>
    <x v="0"/>
    <x v="3"/>
    <x v="128"/>
    <x v="49"/>
    <x v="22"/>
    <x v="0"/>
    <x v="58"/>
    <x v="126"/>
    <x v="271"/>
    <x v="0"/>
  </r>
  <r>
    <x v="0"/>
    <x v="3"/>
    <x v="129"/>
    <x v="49"/>
    <x v="22"/>
    <x v="0"/>
    <x v="21"/>
    <x v="19"/>
    <x v="272"/>
    <x v="0"/>
  </r>
  <r>
    <x v="1"/>
    <x v="1"/>
    <x v="130"/>
    <x v="50"/>
    <x v="23"/>
    <x v="5"/>
    <x v="66"/>
    <x v="63"/>
    <x v="103"/>
    <x v="0"/>
  </r>
  <r>
    <x v="0"/>
    <x v="4"/>
    <x v="0"/>
    <x v="0"/>
    <x v="0"/>
    <x v="0"/>
    <x v="148"/>
    <x v="127"/>
    <x v="273"/>
    <x v="0"/>
  </r>
  <r>
    <x v="0"/>
    <x v="4"/>
    <x v="1"/>
    <x v="1"/>
    <x v="1"/>
    <x v="1"/>
    <x v="149"/>
    <x v="1"/>
    <x v="274"/>
    <x v="0"/>
  </r>
  <r>
    <x v="0"/>
    <x v="4"/>
    <x v="2"/>
    <x v="2"/>
    <x v="2"/>
    <x v="1"/>
    <x v="120"/>
    <x v="98"/>
    <x v="275"/>
    <x v="0"/>
  </r>
  <r>
    <x v="0"/>
    <x v="4"/>
    <x v="3"/>
    <x v="2"/>
    <x v="3"/>
    <x v="1"/>
    <x v="150"/>
    <x v="128"/>
    <x v="276"/>
    <x v="0"/>
  </r>
  <r>
    <x v="0"/>
    <x v="4"/>
    <x v="4"/>
    <x v="0"/>
    <x v="4"/>
    <x v="1"/>
    <x v="151"/>
    <x v="4"/>
    <x v="277"/>
    <x v="0"/>
  </r>
  <r>
    <x v="0"/>
    <x v="4"/>
    <x v="5"/>
    <x v="0"/>
    <x v="4"/>
    <x v="0"/>
    <x v="113"/>
    <x v="129"/>
    <x v="278"/>
    <x v="0"/>
  </r>
  <r>
    <x v="0"/>
    <x v="4"/>
    <x v="6"/>
    <x v="0"/>
    <x v="5"/>
    <x v="1"/>
    <x v="152"/>
    <x v="6"/>
    <x v="279"/>
    <x v="0"/>
  </r>
  <r>
    <x v="0"/>
    <x v="4"/>
    <x v="7"/>
    <x v="0"/>
    <x v="5"/>
    <x v="2"/>
    <x v="153"/>
    <x v="4"/>
    <x v="280"/>
    <x v="0"/>
  </r>
  <r>
    <x v="0"/>
    <x v="4"/>
    <x v="8"/>
    <x v="3"/>
    <x v="6"/>
    <x v="1"/>
    <x v="147"/>
    <x v="7"/>
    <x v="57"/>
    <x v="0"/>
  </r>
  <r>
    <x v="0"/>
    <x v="4"/>
    <x v="9"/>
    <x v="3"/>
    <x v="7"/>
    <x v="1"/>
    <x v="154"/>
    <x v="130"/>
    <x v="281"/>
    <x v="0"/>
  </r>
  <r>
    <x v="0"/>
    <x v="4"/>
    <x v="10"/>
    <x v="0"/>
    <x v="8"/>
    <x v="0"/>
    <x v="5"/>
    <x v="131"/>
    <x v="282"/>
    <x v="0"/>
  </r>
  <r>
    <x v="0"/>
    <x v="4"/>
    <x v="11"/>
    <x v="0"/>
    <x v="8"/>
    <x v="1"/>
    <x v="2"/>
    <x v="69"/>
    <x v="283"/>
    <x v="0"/>
  </r>
  <r>
    <x v="0"/>
    <x v="4"/>
    <x v="12"/>
    <x v="2"/>
    <x v="0"/>
    <x v="1"/>
    <x v="155"/>
    <x v="70"/>
    <x v="284"/>
    <x v="0"/>
  </r>
  <r>
    <x v="0"/>
    <x v="4"/>
    <x v="13"/>
    <x v="2"/>
    <x v="3"/>
    <x v="3"/>
    <x v="37"/>
    <x v="38"/>
    <x v="285"/>
    <x v="0"/>
  </r>
  <r>
    <x v="0"/>
    <x v="4"/>
    <x v="14"/>
    <x v="4"/>
    <x v="1"/>
    <x v="1"/>
    <x v="78"/>
    <x v="30"/>
    <x v="286"/>
    <x v="0"/>
  </r>
  <r>
    <x v="0"/>
    <x v="4"/>
    <x v="15"/>
    <x v="4"/>
    <x v="1"/>
    <x v="0"/>
    <x v="15"/>
    <x v="13"/>
    <x v="287"/>
    <x v="0"/>
  </r>
  <r>
    <x v="0"/>
    <x v="4"/>
    <x v="16"/>
    <x v="5"/>
    <x v="9"/>
    <x v="1"/>
    <x v="119"/>
    <x v="14"/>
    <x v="202"/>
    <x v="0"/>
  </r>
  <r>
    <x v="0"/>
    <x v="4"/>
    <x v="17"/>
    <x v="6"/>
    <x v="1"/>
    <x v="1"/>
    <x v="33"/>
    <x v="132"/>
    <x v="288"/>
    <x v="0"/>
  </r>
  <r>
    <x v="0"/>
    <x v="4"/>
    <x v="18"/>
    <x v="7"/>
    <x v="1"/>
    <x v="1"/>
    <x v="18"/>
    <x v="1"/>
    <x v="18"/>
    <x v="0"/>
  </r>
  <r>
    <x v="0"/>
    <x v="4"/>
    <x v="19"/>
    <x v="4"/>
    <x v="1"/>
    <x v="3"/>
    <x v="81"/>
    <x v="17"/>
    <x v="289"/>
    <x v="0"/>
  </r>
  <r>
    <x v="0"/>
    <x v="4"/>
    <x v="20"/>
    <x v="1"/>
    <x v="1"/>
    <x v="1"/>
    <x v="71"/>
    <x v="17"/>
    <x v="205"/>
    <x v="0"/>
  </r>
  <r>
    <x v="0"/>
    <x v="4"/>
    <x v="21"/>
    <x v="0"/>
    <x v="0"/>
    <x v="4"/>
    <x v="156"/>
    <x v="60"/>
    <x v="290"/>
    <x v="8"/>
  </r>
  <r>
    <x v="0"/>
    <x v="4"/>
    <x v="22"/>
    <x v="3"/>
    <x v="7"/>
    <x v="1"/>
    <x v="21"/>
    <x v="19"/>
    <x v="22"/>
    <x v="0"/>
  </r>
  <r>
    <x v="0"/>
    <x v="4"/>
    <x v="23"/>
    <x v="8"/>
    <x v="10"/>
    <x v="0"/>
    <x v="43"/>
    <x v="133"/>
    <x v="291"/>
    <x v="0"/>
  </r>
  <r>
    <x v="0"/>
    <x v="4"/>
    <x v="24"/>
    <x v="1"/>
    <x v="1"/>
    <x v="0"/>
    <x v="21"/>
    <x v="19"/>
    <x v="292"/>
    <x v="0"/>
  </r>
  <r>
    <x v="0"/>
    <x v="4"/>
    <x v="25"/>
    <x v="5"/>
    <x v="11"/>
    <x v="1"/>
    <x v="157"/>
    <x v="13"/>
    <x v="293"/>
    <x v="0"/>
  </r>
  <r>
    <x v="0"/>
    <x v="4"/>
    <x v="26"/>
    <x v="7"/>
    <x v="1"/>
    <x v="1"/>
    <x v="21"/>
    <x v="19"/>
    <x v="22"/>
    <x v="0"/>
  </r>
  <r>
    <x v="0"/>
    <x v="4"/>
    <x v="27"/>
    <x v="2"/>
    <x v="0"/>
    <x v="1"/>
    <x v="21"/>
    <x v="19"/>
    <x v="22"/>
    <x v="0"/>
  </r>
  <r>
    <x v="0"/>
    <x v="4"/>
    <x v="28"/>
    <x v="2"/>
    <x v="2"/>
    <x v="1"/>
    <x v="21"/>
    <x v="19"/>
    <x v="22"/>
    <x v="0"/>
  </r>
  <r>
    <x v="0"/>
    <x v="4"/>
    <x v="29"/>
    <x v="0"/>
    <x v="5"/>
    <x v="1"/>
    <x v="21"/>
    <x v="19"/>
    <x v="22"/>
    <x v="0"/>
  </r>
  <r>
    <x v="0"/>
    <x v="4"/>
    <x v="30"/>
    <x v="0"/>
    <x v="8"/>
    <x v="1"/>
    <x v="21"/>
    <x v="19"/>
    <x v="22"/>
    <x v="0"/>
  </r>
  <r>
    <x v="0"/>
    <x v="4"/>
    <x v="31"/>
    <x v="0"/>
    <x v="0"/>
    <x v="0"/>
    <x v="21"/>
    <x v="19"/>
    <x v="294"/>
    <x v="0"/>
  </r>
  <r>
    <x v="0"/>
    <x v="4"/>
    <x v="32"/>
    <x v="0"/>
    <x v="0"/>
    <x v="1"/>
    <x v="1"/>
    <x v="4"/>
    <x v="27"/>
    <x v="0"/>
  </r>
  <r>
    <x v="0"/>
    <x v="4"/>
    <x v="33"/>
    <x v="9"/>
    <x v="1"/>
    <x v="0"/>
    <x v="21"/>
    <x v="19"/>
    <x v="295"/>
    <x v="0"/>
  </r>
  <r>
    <x v="0"/>
    <x v="4"/>
    <x v="34"/>
    <x v="10"/>
    <x v="1"/>
    <x v="0"/>
    <x v="21"/>
    <x v="19"/>
    <x v="296"/>
    <x v="0"/>
  </r>
  <r>
    <x v="0"/>
    <x v="4"/>
    <x v="35"/>
    <x v="11"/>
    <x v="1"/>
    <x v="0"/>
    <x v="21"/>
    <x v="19"/>
    <x v="297"/>
    <x v="0"/>
  </r>
  <r>
    <x v="0"/>
    <x v="4"/>
    <x v="36"/>
    <x v="12"/>
    <x v="1"/>
    <x v="1"/>
    <x v="21"/>
    <x v="19"/>
    <x v="22"/>
    <x v="0"/>
  </r>
  <r>
    <x v="0"/>
    <x v="4"/>
    <x v="37"/>
    <x v="12"/>
    <x v="1"/>
    <x v="1"/>
    <x v="6"/>
    <x v="134"/>
    <x v="298"/>
    <x v="0"/>
  </r>
  <r>
    <x v="0"/>
    <x v="4"/>
    <x v="38"/>
    <x v="5"/>
    <x v="2"/>
    <x v="1"/>
    <x v="158"/>
    <x v="135"/>
    <x v="299"/>
    <x v="0"/>
  </r>
  <r>
    <x v="0"/>
    <x v="4"/>
    <x v="39"/>
    <x v="5"/>
    <x v="12"/>
    <x v="1"/>
    <x v="1"/>
    <x v="14"/>
    <x v="300"/>
    <x v="0"/>
  </r>
  <r>
    <x v="0"/>
    <x v="4"/>
    <x v="40"/>
    <x v="5"/>
    <x v="2"/>
    <x v="1"/>
    <x v="22"/>
    <x v="136"/>
    <x v="301"/>
    <x v="0"/>
  </r>
  <r>
    <x v="0"/>
    <x v="4"/>
    <x v="131"/>
    <x v="51"/>
    <x v="24"/>
    <x v="1"/>
    <x v="159"/>
    <x v="137"/>
    <x v="302"/>
    <x v="0"/>
  </r>
  <r>
    <x v="0"/>
    <x v="4"/>
    <x v="41"/>
    <x v="12"/>
    <x v="1"/>
    <x v="1"/>
    <x v="28"/>
    <x v="138"/>
    <x v="303"/>
    <x v="0"/>
  </r>
  <r>
    <x v="0"/>
    <x v="4"/>
    <x v="42"/>
    <x v="12"/>
    <x v="1"/>
    <x v="3"/>
    <x v="160"/>
    <x v="18"/>
    <x v="304"/>
    <x v="0"/>
  </r>
  <r>
    <x v="0"/>
    <x v="4"/>
    <x v="43"/>
    <x v="13"/>
    <x v="1"/>
    <x v="3"/>
    <x v="45"/>
    <x v="16"/>
    <x v="305"/>
    <x v="0"/>
  </r>
  <r>
    <x v="0"/>
    <x v="4"/>
    <x v="44"/>
    <x v="14"/>
    <x v="1"/>
    <x v="1"/>
    <x v="161"/>
    <x v="30"/>
    <x v="306"/>
    <x v="0"/>
  </r>
  <r>
    <x v="0"/>
    <x v="4"/>
    <x v="45"/>
    <x v="15"/>
    <x v="1"/>
    <x v="1"/>
    <x v="162"/>
    <x v="139"/>
    <x v="307"/>
    <x v="0"/>
  </r>
  <r>
    <x v="0"/>
    <x v="4"/>
    <x v="46"/>
    <x v="16"/>
    <x v="1"/>
    <x v="1"/>
    <x v="163"/>
    <x v="17"/>
    <x v="308"/>
    <x v="0"/>
  </r>
  <r>
    <x v="0"/>
    <x v="4"/>
    <x v="47"/>
    <x v="12"/>
    <x v="1"/>
    <x v="1"/>
    <x v="164"/>
    <x v="140"/>
    <x v="309"/>
    <x v="0"/>
  </r>
  <r>
    <x v="0"/>
    <x v="4"/>
    <x v="48"/>
    <x v="17"/>
    <x v="1"/>
    <x v="3"/>
    <x v="21"/>
    <x v="19"/>
    <x v="310"/>
    <x v="0"/>
  </r>
  <r>
    <x v="0"/>
    <x v="4"/>
    <x v="49"/>
    <x v="17"/>
    <x v="1"/>
    <x v="1"/>
    <x v="43"/>
    <x v="33"/>
    <x v="311"/>
    <x v="0"/>
  </r>
  <r>
    <x v="0"/>
    <x v="4"/>
    <x v="50"/>
    <x v="5"/>
    <x v="12"/>
    <x v="1"/>
    <x v="35"/>
    <x v="141"/>
    <x v="285"/>
    <x v="0"/>
  </r>
  <r>
    <x v="0"/>
    <x v="4"/>
    <x v="51"/>
    <x v="5"/>
    <x v="9"/>
    <x v="1"/>
    <x v="71"/>
    <x v="141"/>
    <x v="95"/>
    <x v="0"/>
  </r>
  <r>
    <x v="0"/>
    <x v="4"/>
    <x v="52"/>
    <x v="5"/>
    <x v="2"/>
    <x v="1"/>
    <x v="10"/>
    <x v="46"/>
    <x v="230"/>
    <x v="0"/>
  </r>
  <r>
    <x v="0"/>
    <x v="4"/>
    <x v="53"/>
    <x v="18"/>
    <x v="1"/>
    <x v="3"/>
    <x v="102"/>
    <x v="46"/>
    <x v="312"/>
    <x v="0"/>
  </r>
  <r>
    <x v="0"/>
    <x v="4"/>
    <x v="54"/>
    <x v="19"/>
    <x v="1"/>
    <x v="3"/>
    <x v="21"/>
    <x v="19"/>
    <x v="313"/>
    <x v="0"/>
  </r>
  <r>
    <x v="0"/>
    <x v="4"/>
    <x v="55"/>
    <x v="19"/>
    <x v="1"/>
    <x v="0"/>
    <x v="21"/>
    <x v="19"/>
    <x v="22"/>
    <x v="0"/>
  </r>
  <r>
    <x v="0"/>
    <x v="4"/>
    <x v="56"/>
    <x v="14"/>
    <x v="1"/>
    <x v="1"/>
    <x v="165"/>
    <x v="7"/>
    <x v="314"/>
    <x v="0"/>
  </r>
  <r>
    <x v="0"/>
    <x v="4"/>
    <x v="132"/>
    <x v="18"/>
    <x v="1"/>
    <x v="1"/>
    <x v="28"/>
    <x v="79"/>
    <x v="78"/>
    <x v="0"/>
  </r>
  <r>
    <x v="0"/>
    <x v="4"/>
    <x v="57"/>
    <x v="19"/>
    <x v="1"/>
    <x v="0"/>
    <x v="21"/>
    <x v="19"/>
    <x v="315"/>
    <x v="0"/>
  </r>
  <r>
    <x v="0"/>
    <x v="4"/>
    <x v="58"/>
    <x v="5"/>
    <x v="13"/>
    <x v="1"/>
    <x v="166"/>
    <x v="113"/>
    <x v="316"/>
    <x v="0"/>
  </r>
  <r>
    <x v="0"/>
    <x v="4"/>
    <x v="59"/>
    <x v="5"/>
    <x v="13"/>
    <x v="1"/>
    <x v="21"/>
    <x v="19"/>
    <x v="22"/>
    <x v="0"/>
  </r>
  <r>
    <x v="0"/>
    <x v="4"/>
    <x v="60"/>
    <x v="16"/>
    <x v="1"/>
    <x v="3"/>
    <x v="167"/>
    <x v="52"/>
    <x v="317"/>
    <x v="0"/>
  </r>
  <r>
    <x v="0"/>
    <x v="4"/>
    <x v="61"/>
    <x v="2"/>
    <x v="0"/>
    <x v="4"/>
    <x v="8"/>
    <x v="35"/>
    <x v="318"/>
    <x v="2"/>
  </r>
  <r>
    <x v="0"/>
    <x v="4"/>
    <x v="62"/>
    <x v="19"/>
    <x v="1"/>
    <x v="1"/>
    <x v="81"/>
    <x v="3"/>
    <x v="319"/>
    <x v="0"/>
  </r>
  <r>
    <x v="0"/>
    <x v="4"/>
    <x v="63"/>
    <x v="20"/>
    <x v="1"/>
    <x v="0"/>
    <x v="168"/>
    <x v="98"/>
    <x v="320"/>
    <x v="0"/>
  </r>
  <r>
    <x v="0"/>
    <x v="4"/>
    <x v="64"/>
    <x v="21"/>
    <x v="14"/>
    <x v="1"/>
    <x v="104"/>
    <x v="41"/>
    <x v="61"/>
    <x v="0"/>
  </r>
  <r>
    <x v="0"/>
    <x v="4"/>
    <x v="65"/>
    <x v="22"/>
    <x v="11"/>
    <x v="1"/>
    <x v="10"/>
    <x v="42"/>
    <x v="62"/>
    <x v="0"/>
  </r>
  <r>
    <x v="0"/>
    <x v="4"/>
    <x v="66"/>
    <x v="23"/>
    <x v="15"/>
    <x v="1"/>
    <x v="37"/>
    <x v="41"/>
    <x v="195"/>
    <x v="0"/>
  </r>
  <r>
    <x v="0"/>
    <x v="4"/>
    <x v="67"/>
    <x v="22"/>
    <x v="3"/>
    <x v="1"/>
    <x v="107"/>
    <x v="42"/>
    <x v="89"/>
    <x v="0"/>
  </r>
  <r>
    <x v="0"/>
    <x v="4"/>
    <x v="68"/>
    <x v="24"/>
    <x v="13"/>
    <x v="1"/>
    <x v="45"/>
    <x v="7"/>
    <x v="321"/>
    <x v="0"/>
  </r>
  <r>
    <x v="0"/>
    <x v="4"/>
    <x v="69"/>
    <x v="25"/>
    <x v="10"/>
    <x v="0"/>
    <x v="93"/>
    <x v="142"/>
    <x v="322"/>
    <x v="0"/>
  </r>
  <r>
    <x v="0"/>
    <x v="4"/>
    <x v="70"/>
    <x v="26"/>
    <x v="16"/>
    <x v="1"/>
    <x v="108"/>
    <x v="43"/>
    <x v="323"/>
    <x v="0"/>
  </r>
  <r>
    <x v="0"/>
    <x v="4"/>
    <x v="71"/>
    <x v="27"/>
    <x v="10"/>
    <x v="1"/>
    <x v="10"/>
    <x v="42"/>
    <x v="62"/>
    <x v="0"/>
  </r>
  <r>
    <x v="0"/>
    <x v="4"/>
    <x v="72"/>
    <x v="28"/>
    <x v="1"/>
    <x v="3"/>
    <x v="169"/>
    <x v="43"/>
    <x v="324"/>
    <x v="0"/>
  </r>
  <r>
    <x v="0"/>
    <x v="4"/>
    <x v="73"/>
    <x v="24"/>
    <x v="13"/>
    <x v="1"/>
    <x v="120"/>
    <x v="7"/>
    <x v="325"/>
    <x v="0"/>
  </r>
  <r>
    <x v="0"/>
    <x v="4"/>
    <x v="74"/>
    <x v="24"/>
    <x v="13"/>
    <x v="2"/>
    <x v="36"/>
    <x v="35"/>
    <x v="326"/>
    <x v="0"/>
  </r>
  <r>
    <x v="0"/>
    <x v="4"/>
    <x v="75"/>
    <x v="29"/>
    <x v="1"/>
    <x v="1"/>
    <x v="10"/>
    <x v="44"/>
    <x v="327"/>
    <x v="0"/>
  </r>
  <r>
    <x v="0"/>
    <x v="4"/>
    <x v="76"/>
    <x v="30"/>
    <x v="0"/>
    <x v="1"/>
    <x v="27"/>
    <x v="70"/>
    <x v="57"/>
    <x v="0"/>
  </r>
  <r>
    <x v="0"/>
    <x v="4"/>
    <x v="134"/>
    <x v="53"/>
    <x v="1"/>
    <x v="1"/>
    <x v="170"/>
    <x v="4"/>
    <x v="328"/>
    <x v="0"/>
  </r>
  <r>
    <x v="0"/>
    <x v="4"/>
    <x v="78"/>
    <x v="31"/>
    <x v="9"/>
    <x v="1"/>
    <x v="93"/>
    <x v="13"/>
    <x v="247"/>
    <x v="0"/>
  </r>
  <r>
    <x v="0"/>
    <x v="4"/>
    <x v="79"/>
    <x v="32"/>
    <x v="17"/>
    <x v="1"/>
    <x v="171"/>
    <x v="1"/>
    <x v="329"/>
    <x v="0"/>
  </r>
  <r>
    <x v="0"/>
    <x v="4"/>
    <x v="80"/>
    <x v="33"/>
    <x v="12"/>
    <x v="1"/>
    <x v="8"/>
    <x v="143"/>
    <x v="330"/>
    <x v="0"/>
  </r>
  <r>
    <x v="0"/>
    <x v="4"/>
    <x v="81"/>
    <x v="6"/>
    <x v="1"/>
    <x v="3"/>
    <x v="172"/>
    <x v="103"/>
    <x v="331"/>
    <x v="0"/>
  </r>
  <r>
    <x v="0"/>
    <x v="4"/>
    <x v="82"/>
    <x v="1"/>
    <x v="1"/>
    <x v="3"/>
    <x v="173"/>
    <x v="17"/>
    <x v="332"/>
    <x v="0"/>
  </r>
  <r>
    <x v="0"/>
    <x v="4"/>
    <x v="83"/>
    <x v="34"/>
    <x v="12"/>
    <x v="1"/>
    <x v="174"/>
    <x v="144"/>
    <x v="333"/>
    <x v="0"/>
  </r>
  <r>
    <x v="0"/>
    <x v="4"/>
    <x v="84"/>
    <x v="35"/>
    <x v="0"/>
    <x v="4"/>
    <x v="21"/>
    <x v="19"/>
    <x v="334"/>
    <x v="9"/>
  </r>
  <r>
    <x v="0"/>
    <x v="4"/>
    <x v="85"/>
    <x v="36"/>
    <x v="1"/>
    <x v="1"/>
    <x v="175"/>
    <x v="29"/>
    <x v="116"/>
    <x v="0"/>
  </r>
  <r>
    <x v="0"/>
    <x v="4"/>
    <x v="86"/>
    <x v="37"/>
    <x v="12"/>
    <x v="1"/>
    <x v="176"/>
    <x v="13"/>
    <x v="335"/>
    <x v="0"/>
  </r>
  <r>
    <x v="0"/>
    <x v="4"/>
    <x v="87"/>
    <x v="37"/>
    <x v="2"/>
    <x v="1"/>
    <x v="48"/>
    <x v="16"/>
    <x v="75"/>
    <x v="0"/>
  </r>
  <r>
    <x v="0"/>
    <x v="4"/>
    <x v="88"/>
    <x v="36"/>
    <x v="1"/>
    <x v="1"/>
    <x v="21"/>
    <x v="19"/>
    <x v="22"/>
    <x v="0"/>
  </r>
  <r>
    <x v="0"/>
    <x v="4"/>
    <x v="89"/>
    <x v="37"/>
    <x v="17"/>
    <x v="1"/>
    <x v="45"/>
    <x v="1"/>
    <x v="67"/>
    <x v="0"/>
  </r>
  <r>
    <x v="0"/>
    <x v="4"/>
    <x v="90"/>
    <x v="37"/>
    <x v="13"/>
    <x v="1"/>
    <x v="53"/>
    <x v="11"/>
    <x v="167"/>
    <x v="0"/>
  </r>
  <r>
    <x v="0"/>
    <x v="4"/>
    <x v="91"/>
    <x v="37"/>
    <x v="0"/>
    <x v="1"/>
    <x v="28"/>
    <x v="17"/>
    <x v="254"/>
    <x v="0"/>
  </r>
  <r>
    <x v="0"/>
    <x v="4"/>
    <x v="92"/>
    <x v="37"/>
    <x v="1"/>
    <x v="1"/>
    <x v="106"/>
    <x v="1"/>
    <x v="255"/>
    <x v="0"/>
  </r>
  <r>
    <x v="0"/>
    <x v="4"/>
    <x v="93"/>
    <x v="38"/>
    <x v="17"/>
    <x v="1"/>
    <x v="48"/>
    <x v="7"/>
    <x v="336"/>
    <x v="0"/>
  </r>
  <r>
    <x v="0"/>
    <x v="4"/>
    <x v="94"/>
    <x v="33"/>
    <x v="12"/>
    <x v="1"/>
    <x v="21"/>
    <x v="19"/>
    <x v="22"/>
    <x v="0"/>
  </r>
  <r>
    <x v="0"/>
    <x v="4"/>
    <x v="95"/>
    <x v="35"/>
    <x v="0"/>
    <x v="4"/>
    <x v="21"/>
    <x v="19"/>
    <x v="259"/>
    <x v="2"/>
  </r>
  <r>
    <x v="0"/>
    <x v="4"/>
    <x v="96"/>
    <x v="39"/>
    <x v="12"/>
    <x v="1"/>
    <x v="21"/>
    <x v="19"/>
    <x v="22"/>
    <x v="0"/>
  </r>
  <r>
    <x v="0"/>
    <x v="4"/>
    <x v="97"/>
    <x v="40"/>
    <x v="1"/>
    <x v="1"/>
    <x v="48"/>
    <x v="12"/>
    <x v="337"/>
    <x v="0"/>
  </r>
  <r>
    <x v="0"/>
    <x v="4"/>
    <x v="98"/>
    <x v="34"/>
    <x v="12"/>
    <x v="1"/>
    <x v="21"/>
    <x v="19"/>
    <x v="22"/>
    <x v="0"/>
  </r>
  <r>
    <x v="0"/>
    <x v="4"/>
    <x v="99"/>
    <x v="31"/>
    <x v="9"/>
    <x v="1"/>
    <x v="21"/>
    <x v="19"/>
    <x v="22"/>
    <x v="0"/>
  </r>
  <r>
    <x v="0"/>
    <x v="4"/>
    <x v="102"/>
    <x v="15"/>
    <x v="1"/>
    <x v="1"/>
    <x v="53"/>
    <x v="35"/>
    <x v="86"/>
    <x v="0"/>
  </r>
  <r>
    <x v="0"/>
    <x v="4"/>
    <x v="103"/>
    <x v="16"/>
    <x v="1"/>
    <x v="1"/>
    <x v="59"/>
    <x v="11"/>
    <x v="174"/>
    <x v="0"/>
  </r>
  <r>
    <x v="0"/>
    <x v="4"/>
    <x v="104"/>
    <x v="42"/>
    <x v="1"/>
    <x v="3"/>
    <x v="121"/>
    <x v="38"/>
    <x v="338"/>
    <x v="0"/>
  </r>
  <r>
    <x v="0"/>
    <x v="4"/>
    <x v="105"/>
    <x v="43"/>
    <x v="9"/>
    <x v="1"/>
    <x v="48"/>
    <x v="29"/>
    <x v="89"/>
    <x v="0"/>
  </r>
  <r>
    <x v="0"/>
    <x v="4"/>
    <x v="106"/>
    <x v="44"/>
    <x v="1"/>
    <x v="1"/>
    <x v="48"/>
    <x v="55"/>
    <x v="262"/>
    <x v="0"/>
  </r>
  <r>
    <x v="0"/>
    <x v="4"/>
    <x v="133"/>
    <x v="52"/>
    <x v="17"/>
    <x v="1"/>
    <x v="126"/>
    <x v="7"/>
    <x v="66"/>
    <x v="0"/>
  </r>
  <r>
    <x v="0"/>
    <x v="4"/>
    <x v="107"/>
    <x v="45"/>
    <x v="18"/>
    <x v="0"/>
    <x v="5"/>
    <x v="131"/>
    <x v="339"/>
    <x v="0"/>
  </r>
  <r>
    <x v="0"/>
    <x v="4"/>
    <x v="108"/>
    <x v="45"/>
    <x v="18"/>
    <x v="1"/>
    <x v="177"/>
    <x v="145"/>
    <x v="340"/>
    <x v="0"/>
  </r>
  <r>
    <x v="0"/>
    <x v="4"/>
    <x v="109"/>
    <x v="45"/>
    <x v="19"/>
    <x v="1"/>
    <x v="39"/>
    <x v="44"/>
    <x v="78"/>
    <x v="0"/>
  </r>
  <r>
    <x v="0"/>
    <x v="4"/>
    <x v="110"/>
    <x v="45"/>
    <x v="20"/>
    <x v="1"/>
    <x v="69"/>
    <x v="146"/>
    <x v="341"/>
    <x v="0"/>
  </r>
  <r>
    <x v="0"/>
    <x v="4"/>
    <x v="111"/>
    <x v="45"/>
    <x v="21"/>
    <x v="1"/>
    <x v="71"/>
    <x v="36"/>
    <x v="342"/>
    <x v="0"/>
  </r>
  <r>
    <x v="0"/>
    <x v="4"/>
    <x v="112"/>
    <x v="37"/>
    <x v="1"/>
    <x v="1"/>
    <x v="43"/>
    <x v="79"/>
    <x v="343"/>
    <x v="0"/>
  </r>
  <r>
    <x v="0"/>
    <x v="4"/>
    <x v="113"/>
    <x v="46"/>
    <x v="1"/>
    <x v="1"/>
    <x v="21"/>
    <x v="19"/>
    <x v="22"/>
    <x v="0"/>
  </r>
  <r>
    <x v="0"/>
    <x v="4"/>
    <x v="114"/>
    <x v="47"/>
    <x v="1"/>
    <x v="1"/>
    <x v="45"/>
    <x v="147"/>
    <x v="344"/>
    <x v="0"/>
  </r>
  <r>
    <x v="0"/>
    <x v="4"/>
    <x v="115"/>
    <x v="45"/>
    <x v="20"/>
    <x v="1"/>
    <x v="21"/>
    <x v="19"/>
    <x v="22"/>
    <x v="0"/>
  </r>
  <r>
    <x v="0"/>
    <x v="4"/>
    <x v="116"/>
    <x v="45"/>
    <x v="18"/>
    <x v="1"/>
    <x v="21"/>
    <x v="19"/>
    <x v="22"/>
    <x v="0"/>
  </r>
  <r>
    <x v="0"/>
    <x v="4"/>
    <x v="117"/>
    <x v="45"/>
    <x v="19"/>
    <x v="1"/>
    <x v="21"/>
    <x v="19"/>
    <x v="22"/>
    <x v="0"/>
  </r>
  <r>
    <x v="0"/>
    <x v="4"/>
    <x v="118"/>
    <x v="45"/>
    <x v="21"/>
    <x v="1"/>
    <x v="21"/>
    <x v="19"/>
    <x v="22"/>
    <x v="0"/>
  </r>
  <r>
    <x v="0"/>
    <x v="4"/>
    <x v="119"/>
    <x v="44"/>
    <x v="1"/>
    <x v="1"/>
    <x v="178"/>
    <x v="59"/>
    <x v="25"/>
    <x v="0"/>
  </r>
  <r>
    <x v="0"/>
    <x v="4"/>
    <x v="120"/>
    <x v="37"/>
    <x v="12"/>
    <x v="1"/>
    <x v="37"/>
    <x v="11"/>
    <x v="230"/>
    <x v="0"/>
  </r>
  <r>
    <x v="0"/>
    <x v="4"/>
    <x v="121"/>
    <x v="37"/>
    <x v="1"/>
    <x v="1"/>
    <x v="35"/>
    <x v="60"/>
    <x v="345"/>
    <x v="0"/>
  </r>
  <r>
    <x v="0"/>
    <x v="4"/>
    <x v="122"/>
    <x v="37"/>
    <x v="17"/>
    <x v="1"/>
    <x v="10"/>
    <x v="54"/>
    <x v="82"/>
    <x v="0"/>
  </r>
  <r>
    <x v="0"/>
    <x v="4"/>
    <x v="123"/>
    <x v="37"/>
    <x v="2"/>
    <x v="1"/>
    <x v="21"/>
    <x v="19"/>
    <x v="22"/>
    <x v="0"/>
  </r>
  <r>
    <x v="0"/>
    <x v="4"/>
    <x v="124"/>
    <x v="37"/>
    <x v="0"/>
    <x v="1"/>
    <x v="21"/>
    <x v="19"/>
    <x v="22"/>
    <x v="0"/>
  </r>
  <r>
    <x v="0"/>
    <x v="4"/>
    <x v="125"/>
    <x v="37"/>
    <x v="13"/>
    <x v="1"/>
    <x v="10"/>
    <x v="54"/>
    <x v="82"/>
    <x v="0"/>
  </r>
  <r>
    <x v="0"/>
    <x v="4"/>
    <x v="126"/>
    <x v="44"/>
    <x v="1"/>
    <x v="3"/>
    <x v="179"/>
    <x v="51"/>
    <x v="346"/>
    <x v="0"/>
  </r>
  <r>
    <x v="1"/>
    <x v="1"/>
    <x v="130"/>
    <x v="50"/>
    <x v="23"/>
    <x v="5"/>
    <x v="66"/>
    <x v="63"/>
    <x v="103"/>
    <x v="0"/>
  </r>
  <r>
    <x v="0"/>
    <x v="5"/>
    <x v="0"/>
    <x v="0"/>
    <x v="0"/>
    <x v="0"/>
    <x v="180"/>
    <x v="148"/>
    <x v="347"/>
    <x v="0"/>
  </r>
  <r>
    <x v="0"/>
    <x v="5"/>
    <x v="1"/>
    <x v="1"/>
    <x v="1"/>
    <x v="1"/>
    <x v="1"/>
    <x v="1"/>
    <x v="1"/>
    <x v="0"/>
  </r>
  <r>
    <x v="0"/>
    <x v="5"/>
    <x v="2"/>
    <x v="2"/>
    <x v="2"/>
    <x v="1"/>
    <x v="48"/>
    <x v="98"/>
    <x v="348"/>
    <x v="0"/>
  </r>
  <r>
    <x v="0"/>
    <x v="5"/>
    <x v="3"/>
    <x v="2"/>
    <x v="3"/>
    <x v="1"/>
    <x v="181"/>
    <x v="3"/>
    <x v="349"/>
    <x v="0"/>
  </r>
  <r>
    <x v="0"/>
    <x v="5"/>
    <x v="4"/>
    <x v="0"/>
    <x v="4"/>
    <x v="1"/>
    <x v="182"/>
    <x v="4"/>
    <x v="350"/>
    <x v="0"/>
  </r>
  <r>
    <x v="0"/>
    <x v="5"/>
    <x v="5"/>
    <x v="0"/>
    <x v="4"/>
    <x v="0"/>
    <x v="113"/>
    <x v="149"/>
    <x v="351"/>
    <x v="0"/>
  </r>
  <r>
    <x v="0"/>
    <x v="5"/>
    <x v="6"/>
    <x v="0"/>
    <x v="5"/>
    <x v="1"/>
    <x v="183"/>
    <x v="150"/>
    <x v="352"/>
    <x v="0"/>
  </r>
  <r>
    <x v="0"/>
    <x v="5"/>
    <x v="7"/>
    <x v="0"/>
    <x v="5"/>
    <x v="2"/>
    <x v="83"/>
    <x v="4"/>
    <x v="353"/>
    <x v="0"/>
  </r>
  <r>
    <x v="0"/>
    <x v="5"/>
    <x v="8"/>
    <x v="3"/>
    <x v="6"/>
    <x v="1"/>
    <x v="27"/>
    <x v="7"/>
    <x v="354"/>
    <x v="0"/>
  </r>
  <r>
    <x v="0"/>
    <x v="5"/>
    <x v="9"/>
    <x v="3"/>
    <x v="7"/>
    <x v="1"/>
    <x v="53"/>
    <x v="130"/>
    <x v="355"/>
    <x v="0"/>
  </r>
  <r>
    <x v="0"/>
    <x v="5"/>
    <x v="10"/>
    <x v="0"/>
    <x v="8"/>
    <x v="0"/>
    <x v="62"/>
    <x v="151"/>
    <x v="356"/>
    <x v="0"/>
  </r>
  <r>
    <x v="0"/>
    <x v="5"/>
    <x v="11"/>
    <x v="0"/>
    <x v="8"/>
    <x v="1"/>
    <x v="150"/>
    <x v="152"/>
    <x v="357"/>
    <x v="0"/>
  </r>
  <r>
    <x v="0"/>
    <x v="5"/>
    <x v="12"/>
    <x v="2"/>
    <x v="0"/>
    <x v="1"/>
    <x v="184"/>
    <x v="70"/>
    <x v="358"/>
    <x v="0"/>
  </r>
  <r>
    <x v="0"/>
    <x v="5"/>
    <x v="13"/>
    <x v="2"/>
    <x v="3"/>
    <x v="3"/>
    <x v="43"/>
    <x v="17"/>
    <x v="149"/>
    <x v="0"/>
  </r>
  <r>
    <x v="0"/>
    <x v="5"/>
    <x v="14"/>
    <x v="4"/>
    <x v="1"/>
    <x v="1"/>
    <x v="185"/>
    <x v="30"/>
    <x v="359"/>
    <x v="0"/>
  </r>
  <r>
    <x v="0"/>
    <x v="5"/>
    <x v="15"/>
    <x v="4"/>
    <x v="1"/>
    <x v="0"/>
    <x v="160"/>
    <x v="153"/>
    <x v="360"/>
    <x v="0"/>
  </r>
  <r>
    <x v="0"/>
    <x v="5"/>
    <x v="16"/>
    <x v="5"/>
    <x v="9"/>
    <x v="1"/>
    <x v="119"/>
    <x v="14"/>
    <x v="202"/>
    <x v="0"/>
  </r>
  <r>
    <x v="0"/>
    <x v="5"/>
    <x v="17"/>
    <x v="6"/>
    <x v="1"/>
    <x v="1"/>
    <x v="186"/>
    <x v="154"/>
    <x v="361"/>
    <x v="0"/>
  </r>
  <r>
    <x v="0"/>
    <x v="5"/>
    <x v="18"/>
    <x v="7"/>
    <x v="1"/>
    <x v="1"/>
    <x v="18"/>
    <x v="1"/>
    <x v="18"/>
    <x v="0"/>
  </r>
  <r>
    <x v="0"/>
    <x v="5"/>
    <x v="19"/>
    <x v="4"/>
    <x v="1"/>
    <x v="3"/>
    <x v="187"/>
    <x v="17"/>
    <x v="362"/>
    <x v="0"/>
  </r>
  <r>
    <x v="0"/>
    <x v="5"/>
    <x v="20"/>
    <x v="1"/>
    <x v="1"/>
    <x v="1"/>
    <x v="147"/>
    <x v="17"/>
    <x v="363"/>
    <x v="0"/>
  </r>
  <r>
    <x v="0"/>
    <x v="5"/>
    <x v="21"/>
    <x v="0"/>
    <x v="0"/>
    <x v="4"/>
    <x v="188"/>
    <x v="54"/>
    <x v="364"/>
    <x v="10"/>
  </r>
  <r>
    <x v="0"/>
    <x v="5"/>
    <x v="22"/>
    <x v="3"/>
    <x v="7"/>
    <x v="1"/>
    <x v="21"/>
    <x v="19"/>
    <x v="22"/>
    <x v="0"/>
  </r>
  <r>
    <x v="0"/>
    <x v="5"/>
    <x v="23"/>
    <x v="8"/>
    <x v="10"/>
    <x v="0"/>
    <x v="37"/>
    <x v="155"/>
    <x v="365"/>
    <x v="0"/>
  </r>
  <r>
    <x v="0"/>
    <x v="5"/>
    <x v="24"/>
    <x v="1"/>
    <x v="1"/>
    <x v="0"/>
    <x v="21"/>
    <x v="19"/>
    <x v="366"/>
    <x v="0"/>
  </r>
  <r>
    <x v="0"/>
    <x v="5"/>
    <x v="25"/>
    <x v="5"/>
    <x v="11"/>
    <x v="1"/>
    <x v="157"/>
    <x v="13"/>
    <x v="293"/>
    <x v="0"/>
  </r>
  <r>
    <x v="0"/>
    <x v="5"/>
    <x v="26"/>
    <x v="7"/>
    <x v="1"/>
    <x v="1"/>
    <x v="21"/>
    <x v="19"/>
    <x v="22"/>
    <x v="0"/>
  </r>
  <r>
    <x v="0"/>
    <x v="5"/>
    <x v="27"/>
    <x v="2"/>
    <x v="0"/>
    <x v="1"/>
    <x v="21"/>
    <x v="19"/>
    <x v="22"/>
    <x v="0"/>
  </r>
  <r>
    <x v="0"/>
    <x v="5"/>
    <x v="28"/>
    <x v="2"/>
    <x v="2"/>
    <x v="1"/>
    <x v="21"/>
    <x v="19"/>
    <x v="22"/>
    <x v="0"/>
  </r>
  <r>
    <x v="0"/>
    <x v="5"/>
    <x v="29"/>
    <x v="0"/>
    <x v="5"/>
    <x v="1"/>
    <x v="36"/>
    <x v="4"/>
    <x v="195"/>
    <x v="0"/>
  </r>
  <r>
    <x v="0"/>
    <x v="5"/>
    <x v="30"/>
    <x v="0"/>
    <x v="8"/>
    <x v="1"/>
    <x v="21"/>
    <x v="19"/>
    <x v="22"/>
    <x v="0"/>
  </r>
  <r>
    <x v="0"/>
    <x v="5"/>
    <x v="31"/>
    <x v="0"/>
    <x v="0"/>
    <x v="0"/>
    <x v="21"/>
    <x v="19"/>
    <x v="22"/>
    <x v="0"/>
  </r>
  <r>
    <x v="0"/>
    <x v="5"/>
    <x v="32"/>
    <x v="0"/>
    <x v="0"/>
    <x v="1"/>
    <x v="189"/>
    <x v="156"/>
    <x v="194"/>
    <x v="0"/>
  </r>
  <r>
    <x v="0"/>
    <x v="5"/>
    <x v="36"/>
    <x v="12"/>
    <x v="1"/>
    <x v="1"/>
    <x v="37"/>
    <x v="157"/>
    <x v="367"/>
    <x v="0"/>
  </r>
  <r>
    <x v="0"/>
    <x v="5"/>
    <x v="37"/>
    <x v="12"/>
    <x v="1"/>
    <x v="1"/>
    <x v="190"/>
    <x v="158"/>
    <x v="368"/>
    <x v="0"/>
  </r>
  <r>
    <x v="0"/>
    <x v="5"/>
    <x v="38"/>
    <x v="5"/>
    <x v="2"/>
    <x v="1"/>
    <x v="191"/>
    <x v="106"/>
    <x v="369"/>
    <x v="0"/>
  </r>
  <r>
    <x v="0"/>
    <x v="5"/>
    <x v="39"/>
    <x v="5"/>
    <x v="12"/>
    <x v="1"/>
    <x v="16"/>
    <x v="159"/>
    <x v="370"/>
    <x v="0"/>
  </r>
  <r>
    <x v="0"/>
    <x v="5"/>
    <x v="40"/>
    <x v="5"/>
    <x v="2"/>
    <x v="1"/>
    <x v="192"/>
    <x v="160"/>
    <x v="371"/>
    <x v="0"/>
  </r>
  <r>
    <x v="0"/>
    <x v="5"/>
    <x v="131"/>
    <x v="51"/>
    <x v="24"/>
    <x v="1"/>
    <x v="89"/>
    <x v="161"/>
    <x v="372"/>
    <x v="0"/>
  </r>
  <r>
    <x v="0"/>
    <x v="5"/>
    <x v="41"/>
    <x v="12"/>
    <x v="1"/>
    <x v="1"/>
    <x v="28"/>
    <x v="162"/>
    <x v="373"/>
    <x v="0"/>
  </r>
  <r>
    <x v="0"/>
    <x v="5"/>
    <x v="42"/>
    <x v="12"/>
    <x v="1"/>
    <x v="3"/>
    <x v="193"/>
    <x v="28"/>
    <x v="374"/>
    <x v="0"/>
  </r>
  <r>
    <x v="0"/>
    <x v="5"/>
    <x v="43"/>
    <x v="13"/>
    <x v="1"/>
    <x v="3"/>
    <x v="49"/>
    <x v="13"/>
    <x v="375"/>
    <x v="0"/>
  </r>
  <r>
    <x v="0"/>
    <x v="5"/>
    <x v="44"/>
    <x v="14"/>
    <x v="1"/>
    <x v="1"/>
    <x v="194"/>
    <x v="13"/>
    <x v="376"/>
    <x v="0"/>
  </r>
  <r>
    <x v="0"/>
    <x v="5"/>
    <x v="45"/>
    <x v="15"/>
    <x v="1"/>
    <x v="1"/>
    <x v="179"/>
    <x v="163"/>
    <x v="377"/>
    <x v="0"/>
  </r>
  <r>
    <x v="0"/>
    <x v="5"/>
    <x v="46"/>
    <x v="16"/>
    <x v="1"/>
    <x v="1"/>
    <x v="33"/>
    <x v="17"/>
    <x v="39"/>
    <x v="0"/>
  </r>
  <r>
    <x v="0"/>
    <x v="5"/>
    <x v="47"/>
    <x v="12"/>
    <x v="1"/>
    <x v="1"/>
    <x v="195"/>
    <x v="164"/>
    <x v="378"/>
    <x v="0"/>
  </r>
  <r>
    <x v="0"/>
    <x v="5"/>
    <x v="48"/>
    <x v="17"/>
    <x v="1"/>
    <x v="3"/>
    <x v="21"/>
    <x v="19"/>
    <x v="379"/>
    <x v="0"/>
  </r>
  <r>
    <x v="0"/>
    <x v="5"/>
    <x v="49"/>
    <x v="17"/>
    <x v="1"/>
    <x v="1"/>
    <x v="37"/>
    <x v="33"/>
    <x v="380"/>
    <x v="0"/>
  </r>
  <r>
    <x v="0"/>
    <x v="5"/>
    <x v="50"/>
    <x v="5"/>
    <x v="12"/>
    <x v="1"/>
    <x v="37"/>
    <x v="141"/>
    <x v="381"/>
    <x v="0"/>
  </r>
  <r>
    <x v="0"/>
    <x v="5"/>
    <x v="51"/>
    <x v="5"/>
    <x v="9"/>
    <x v="1"/>
    <x v="74"/>
    <x v="141"/>
    <x v="382"/>
    <x v="0"/>
  </r>
  <r>
    <x v="0"/>
    <x v="5"/>
    <x v="52"/>
    <x v="5"/>
    <x v="2"/>
    <x v="1"/>
    <x v="37"/>
    <x v="46"/>
    <x v="97"/>
    <x v="0"/>
  </r>
  <r>
    <x v="0"/>
    <x v="5"/>
    <x v="53"/>
    <x v="18"/>
    <x v="1"/>
    <x v="3"/>
    <x v="104"/>
    <x v="54"/>
    <x v="383"/>
    <x v="0"/>
  </r>
  <r>
    <x v="0"/>
    <x v="5"/>
    <x v="54"/>
    <x v="19"/>
    <x v="1"/>
    <x v="3"/>
    <x v="10"/>
    <x v="38"/>
    <x v="381"/>
    <x v="0"/>
  </r>
  <r>
    <x v="0"/>
    <x v="5"/>
    <x v="55"/>
    <x v="19"/>
    <x v="1"/>
    <x v="0"/>
    <x v="21"/>
    <x v="19"/>
    <x v="22"/>
    <x v="0"/>
  </r>
  <r>
    <x v="0"/>
    <x v="5"/>
    <x v="56"/>
    <x v="14"/>
    <x v="1"/>
    <x v="1"/>
    <x v="169"/>
    <x v="7"/>
    <x v="61"/>
    <x v="0"/>
  </r>
  <r>
    <x v="0"/>
    <x v="5"/>
    <x v="132"/>
    <x v="18"/>
    <x v="1"/>
    <x v="1"/>
    <x v="106"/>
    <x v="79"/>
    <x v="384"/>
    <x v="0"/>
  </r>
  <r>
    <x v="0"/>
    <x v="5"/>
    <x v="57"/>
    <x v="19"/>
    <x v="1"/>
    <x v="0"/>
    <x v="21"/>
    <x v="19"/>
    <x v="315"/>
    <x v="0"/>
  </r>
  <r>
    <x v="0"/>
    <x v="5"/>
    <x v="58"/>
    <x v="5"/>
    <x v="13"/>
    <x v="1"/>
    <x v="196"/>
    <x v="165"/>
    <x v="385"/>
    <x v="0"/>
  </r>
  <r>
    <x v="0"/>
    <x v="5"/>
    <x v="59"/>
    <x v="5"/>
    <x v="13"/>
    <x v="1"/>
    <x v="10"/>
    <x v="46"/>
    <x v="230"/>
    <x v="0"/>
  </r>
  <r>
    <x v="0"/>
    <x v="5"/>
    <x v="60"/>
    <x v="16"/>
    <x v="1"/>
    <x v="3"/>
    <x v="197"/>
    <x v="47"/>
    <x v="386"/>
    <x v="0"/>
  </r>
  <r>
    <x v="0"/>
    <x v="5"/>
    <x v="61"/>
    <x v="2"/>
    <x v="0"/>
    <x v="4"/>
    <x v="13"/>
    <x v="54"/>
    <x v="387"/>
    <x v="2"/>
  </r>
  <r>
    <x v="0"/>
    <x v="5"/>
    <x v="62"/>
    <x v="19"/>
    <x v="1"/>
    <x v="1"/>
    <x v="198"/>
    <x v="3"/>
    <x v="388"/>
    <x v="0"/>
  </r>
  <r>
    <x v="0"/>
    <x v="5"/>
    <x v="63"/>
    <x v="20"/>
    <x v="1"/>
    <x v="0"/>
    <x v="178"/>
    <x v="114"/>
    <x v="389"/>
    <x v="0"/>
  </r>
  <r>
    <x v="0"/>
    <x v="5"/>
    <x v="64"/>
    <x v="21"/>
    <x v="14"/>
    <x v="1"/>
    <x v="147"/>
    <x v="41"/>
    <x v="89"/>
    <x v="0"/>
  </r>
  <r>
    <x v="0"/>
    <x v="5"/>
    <x v="65"/>
    <x v="22"/>
    <x v="11"/>
    <x v="1"/>
    <x v="10"/>
    <x v="42"/>
    <x v="62"/>
    <x v="0"/>
  </r>
  <r>
    <x v="0"/>
    <x v="5"/>
    <x v="66"/>
    <x v="23"/>
    <x v="15"/>
    <x v="1"/>
    <x v="35"/>
    <x v="41"/>
    <x v="390"/>
    <x v="0"/>
  </r>
  <r>
    <x v="0"/>
    <x v="5"/>
    <x v="67"/>
    <x v="22"/>
    <x v="3"/>
    <x v="1"/>
    <x v="8"/>
    <x v="42"/>
    <x v="391"/>
    <x v="0"/>
  </r>
  <r>
    <x v="0"/>
    <x v="5"/>
    <x v="68"/>
    <x v="24"/>
    <x v="13"/>
    <x v="1"/>
    <x v="45"/>
    <x v="7"/>
    <x v="321"/>
    <x v="0"/>
  </r>
  <r>
    <x v="0"/>
    <x v="5"/>
    <x v="69"/>
    <x v="25"/>
    <x v="10"/>
    <x v="0"/>
    <x v="178"/>
    <x v="166"/>
    <x v="392"/>
    <x v="0"/>
  </r>
  <r>
    <x v="0"/>
    <x v="5"/>
    <x v="70"/>
    <x v="26"/>
    <x v="16"/>
    <x v="1"/>
    <x v="76"/>
    <x v="43"/>
    <x v="393"/>
    <x v="0"/>
  </r>
  <r>
    <x v="0"/>
    <x v="5"/>
    <x v="71"/>
    <x v="27"/>
    <x v="10"/>
    <x v="1"/>
    <x v="37"/>
    <x v="42"/>
    <x v="152"/>
    <x v="0"/>
  </r>
  <r>
    <x v="0"/>
    <x v="5"/>
    <x v="72"/>
    <x v="28"/>
    <x v="1"/>
    <x v="3"/>
    <x v="135"/>
    <x v="167"/>
    <x v="394"/>
    <x v="0"/>
  </r>
  <r>
    <x v="0"/>
    <x v="5"/>
    <x v="73"/>
    <x v="24"/>
    <x v="13"/>
    <x v="1"/>
    <x v="115"/>
    <x v="7"/>
    <x v="75"/>
    <x v="0"/>
  </r>
  <r>
    <x v="0"/>
    <x v="5"/>
    <x v="74"/>
    <x v="24"/>
    <x v="13"/>
    <x v="2"/>
    <x v="36"/>
    <x v="35"/>
    <x v="57"/>
    <x v="0"/>
  </r>
  <r>
    <x v="0"/>
    <x v="5"/>
    <x v="78"/>
    <x v="31"/>
    <x v="9"/>
    <x v="1"/>
    <x v="22"/>
    <x v="13"/>
    <x v="395"/>
    <x v="0"/>
  </r>
  <r>
    <x v="0"/>
    <x v="5"/>
    <x v="79"/>
    <x v="32"/>
    <x v="17"/>
    <x v="1"/>
    <x v="45"/>
    <x v="1"/>
    <x v="67"/>
    <x v="0"/>
  </r>
  <r>
    <x v="0"/>
    <x v="5"/>
    <x v="80"/>
    <x v="33"/>
    <x v="12"/>
    <x v="1"/>
    <x v="43"/>
    <x v="168"/>
    <x v="396"/>
    <x v="0"/>
  </r>
  <r>
    <x v="0"/>
    <x v="5"/>
    <x v="81"/>
    <x v="6"/>
    <x v="1"/>
    <x v="3"/>
    <x v="199"/>
    <x v="28"/>
    <x v="397"/>
    <x v="0"/>
  </r>
  <r>
    <x v="0"/>
    <x v="5"/>
    <x v="82"/>
    <x v="1"/>
    <x v="1"/>
    <x v="3"/>
    <x v="200"/>
    <x v="54"/>
    <x v="398"/>
    <x v="0"/>
  </r>
  <r>
    <x v="0"/>
    <x v="5"/>
    <x v="83"/>
    <x v="34"/>
    <x v="12"/>
    <x v="1"/>
    <x v="201"/>
    <x v="169"/>
    <x v="399"/>
    <x v="0"/>
  </r>
  <r>
    <x v="0"/>
    <x v="5"/>
    <x v="84"/>
    <x v="35"/>
    <x v="0"/>
    <x v="4"/>
    <x v="37"/>
    <x v="170"/>
    <x v="400"/>
    <x v="11"/>
  </r>
  <r>
    <x v="0"/>
    <x v="5"/>
    <x v="85"/>
    <x v="36"/>
    <x v="1"/>
    <x v="1"/>
    <x v="58"/>
    <x v="29"/>
    <x v="401"/>
    <x v="0"/>
  </r>
  <r>
    <x v="0"/>
    <x v="5"/>
    <x v="86"/>
    <x v="37"/>
    <x v="12"/>
    <x v="1"/>
    <x v="202"/>
    <x v="13"/>
    <x v="86"/>
    <x v="0"/>
  </r>
  <r>
    <x v="0"/>
    <x v="5"/>
    <x v="87"/>
    <x v="37"/>
    <x v="2"/>
    <x v="1"/>
    <x v="48"/>
    <x v="16"/>
    <x v="75"/>
    <x v="0"/>
  </r>
  <r>
    <x v="0"/>
    <x v="5"/>
    <x v="88"/>
    <x v="36"/>
    <x v="1"/>
    <x v="1"/>
    <x v="21"/>
    <x v="19"/>
    <x v="22"/>
    <x v="0"/>
  </r>
  <r>
    <x v="0"/>
    <x v="5"/>
    <x v="89"/>
    <x v="37"/>
    <x v="17"/>
    <x v="1"/>
    <x v="45"/>
    <x v="1"/>
    <x v="67"/>
    <x v="0"/>
  </r>
  <r>
    <x v="0"/>
    <x v="5"/>
    <x v="90"/>
    <x v="37"/>
    <x v="13"/>
    <x v="1"/>
    <x v="53"/>
    <x v="11"/>
    <x v="167"/>
    <x v="0"/>
  </r>
  <r>
    <x v="0"/>
    <x v="5"/>
    <x v="91"/>
    <x v="37"/>
    <x v="0"/>
    <x v="1"/>
    <x v="203"/>
    <x v="17"/>
    <x v="402"/>
    <x v="0"/>
  </r>
  <r>
    <x v="0"/>
    <x v="5"/>
    <x v="92"/>
    <x v="37"/>
    <x v="1"/>
    <x v="1"/>
    <x v="106"/>
    <x v="1"/>
    <x v="255"/>
    <x v="0"/>
  </r>
  <r>
    <x v="0"/>
    <x v="5"/>
    <x v="93"/>
    <x v="38"/>
    <x v="17"/>
    <x v="1"/>
    <x v="45"/>
    <x v="171"/>
    <x v="403"/>
    <x v="0"/>
  </r>
  <r>
    <x v="0"/>
    <x v="5"/>
    <x v="94"/>
    <x v="33"/>
    <x v="12"/>
    <x v="1"/>
    <x v="21"/>
    <x v="19"/>
    <x v="22"/>
    <x v="0"/>
  </r>
  <r>
    <x v="0"/>
    <x v="5"/>
    <x v="95"/>
    <x v="35"/>
    <x v="0"/>
    <x v="4"/>
    <x v="21"/>
    <x v="19"/>
    <x v="404"/>
    <x v="2"/>
  </r>
  <r>
    <x v="0"/>
    <x v="5"/>
    <x v="96"/>
    <x v="39"/>
    <x v="12"/>
    <x v="1"/>
    <x v="21"/>
    <x v="19"/>
    <x v="22"/>
    <x v="0"/>
  </r>
  <r>
    <x v="0"/>
    <x v="5"/>
    <x v="97"/>
    <x v="40"/>
    <x v="1"/>
    <x v="1"/>
    <x v="48"/>
    <x v="12"/>
    <x v="337"/>
    <x v="0"/>
  </r>
  <r>
    <x v="0"/>
    <x v="5"/>
    <x v="98"/>
    <x v="34"/>
    <x v="12"/>
    <x v="1"/>
    <x v="21"/>
    <x v="19"/>
    <x v="22"/>
    <x v="0"/>
  </r>
  <r>
    <x v="0"/>
    <x v="5"/>
    <x v="99"/>
    <x v="31"/>
    <x v="9"/>
    <x v="1"/>
    <x v="21"/>
    <x v="19"/>
    <x v="22"/>
    <x v="0"/>
  </r>
  <r>
    <x v="0"/>
    <x v="5"/>
    <x v="102"/>
    <x v="15"/>
    <x v="1"/>
    <x v="1"/>
    <x v="53"/>
    <x v="35"/>
    <x v="86"/>
    <x v="0"/>
  </r>
  <r>
    <x v="0"/>
    <x v="5"/>
    <x v="103"/>
    <x v="16"/>
    <x v="1"/>
    <x v="1"/>
    <x v="59"/>
    <x v="11"/>
    <x v="174"/>
    <x v="0"/>
  </r>
  <r>
    <x v="0"/>
    <x v="5"/>
    <x v="104"/>
    <x v="42"/>
    <x v="1"/>
    <x v="3"/>
    <x v="35"/>
    <x v="19"/>
    <x v="22"/>
    <x v="0"/>
  </r>
  <r>
    <x v="0"/>
    <x v="5"/>
    <x v="105"/>
    <x v="43"/>
    <x v="9"/>
    <x v="1"/>
    <x v="204"/>
    <x v="29"/>
    <x v="405"/>
    <x v="0"/>
  </r>
  <r>
    <x v="0"/>
    <x v="5"/>
    <x v="106"/>
    <x v="44"/>
    <x v="1"/>
    <x v="1"/>
    <x v="48"/>
    <x v="55"/>
    <x v="262"/>
    <x v="0"/>
  </r>
  <r>
    <x v="0"/>
    <x v="5"/>
    <x v="133"/>
    <x v="52"/>
    <x v="17"/>
    <x v="1"/>
    <x v="27"/>
    <x v="7"/>
    <x v="354"/>
    <x v="0"/>
  </r>
  <r>
    <x v="0"/>
    <x v="5"/>
    <x v="107"/>
    <x v="45"/>
    <x v="18"/>
    <x v="0"/>
    <x v="8"/>
    <x v="172"/>
    <x v="406"/>
    <x v="0"/>
  </r>
  <r>
    <x v="0"/>
    <x v="5"/>
    <x v="108"/>
    <x v="45"/>
    <x v="18"/>
    <x v="1"/>
    <x v="205"/>
    <x v="173"/>
    <x v="407"/>
    <x v="0"/>
  </r>
  <r>
    <x v="0"/>
    <x v="5"/>
    <x v="109"/>
    <x v="45"/>
    <x v="19"/>
    <x v="1"/>
    <x v="110"/>
    <x v="44"/>
    <x v="408"/>
    <x v="0"/>
  </r>
  <r>
    <x v="0"/>
    <x v="5"/>
    <x v="110"/>
    <x v="45"/>
    <x v="20"/>
    <x v="1"/>
    <x v="206"/>
    <x v="23"/>
    <x v="409"/>
    <x v="0"/>
  </r>
  <r>
    <x v="0"/>
    <x v="5"/>
    <x v="111"/>
    <x v="45"/>
    <x v="21"/>
    <x v="1"/>
    <x v="147"/>
    <x v="36"/>
    <x v="267"/>
    <x v="0"/>
  </r>
  <r>
    <x v="0"/>
    <x v="5"/>
    <x v="112"/>
    <x v="37"/>
    <x v="1"/>
    <x v="1"/>
    <x v="35"/>
    <x v="79"/>
    <x v="410"/>
    <x v="0"/>
  </r>
  <r>
    <x v="0"/>
    <x v="5"/>
    <x v="113"/>
    <x v="46"/>
    <x v="1"/>
    <x v="1"/>
    <x v="21"/>
    <x v="19"/>
    <x v="22"/>
    <x v="0"/>
  </r>
  <r>
    <x v="0"/>
    <x v="5"/>
    <x v="114"/>
    <x v="47"/>
    <x v="1"/>
    <x v="1"/>
    <x v="45"/>
    <x v="7"/>
    <x v="60"/>
    <x v="0"/>
  </r>
  <r>
    <x v="0"/>
    <x v="5"/>
    <x v="115"/>
    <x v="45"/>
    <x v="20"/>
    <x v="1"/>
    <x v="21"/>
    <x v="19"/>
    <x v="22"/>
    <x v="0"/>
  </r>
  <r>
    <x v="0"/>
    <x v="5"/>
    <x v="116"/>
    <x v="45"/>
    <x v="18"/>
    <x v="1"/>
    <x v="21"/>
    <x v="19"/>
    <x v="22"/>
    <x v="0"/>
  </r>
  <r>
    <x v="0"/>
    <x v="5"/>
    <x v="117"/>
    <x v="45"/>
    <x v="19"/>
    <x v="1"/>
    <x v="21"/>
    <x v="19"/>
    <x v="22"/>
    <x v="0"/>
  </r>
  <r>
    <x v="0"/>
    <x v="5"/>
    <x v="118"/>
    <x v="45"/>
    <x v="21"/>
    <x v="1"/>
    <x v="21"/>
    <x v="19"/>
    <x v="22"/>
    <x v="0"/>
  </r>
  <r>
    <x v="0"/>
    <x v="5"/>
    <x v="119"/>
    <x v="44"/>
    <x v="1"/>
    <x v="1"/>
    <x v="207"/>
    <x v="59"/>
    <x v="411"/>
    <x v="0"/>
  </r>
  <r>
    <x v="0"/>
    <x v="5"/>
    <x v="120"/>
    <x v="37"/>
    <x v="12"/>
    <x v="1"/>
    <x v="34"/>
    <x v="11"/>
    <x v="412"/>
    <x v="0"/>
  </r>
  <r>
    <x v="0"/>
    <x v="5"/>
    <x v="121"/>
    <x v="37"/>
    <x v="1"/>
    <x v="1"/>
    <x v="13"/>
    <x v="60"/>
    <x v="413"/>
    <x v="0"/>
  </r>
  <r>
    <x v="0"/>
    <x v="5"/>
    <x v="122"/>
    <x v="37"/>
    <x v="17"/>
    <x v="1"/>
    <x v="10"/>
    <x v="54"/>
    <x v="82"/>
    <x v="0"/>
  </r>
  <r>
    <x v="0"/>
    <x v="5"/>
    <x v="123"/>
    <x v="37"/>
    <x v="2"/>
    <x v="1"/>
    <x v="21"/>
    <x v="19"/>
    <x v="22"/>
    <x v="0"/>
  </r>
  <r>
    <x v="0"/>
    <x v="5"/>
    <x v="124"/>
    <x v="37"/>
    <x v="0"/>
    <x v="1"/>
    <x v="21"/>
    <x v="19"/>
    <x v="22"/>
    <x v="0"/>
  </r>
  <r>
    <x v="0"/>
    <x v="5"/>
    <x v="125"/>
    <x v="37"/>
    <x v="13"/>
    <x v="1"/>
    <x v="43"/>
    <x v="54"/>
    <x v="170"/>
    <x v="0"/>
  </r>
  <r>
    <x v="0"/>
    <x v="5"/>
    <x v="126"/>
    <x v="44"/>
    <x v="1"/>
    <x v="3"/>
    <x v="92"/>
    <x v="174"/>
    <x v="414"/>
    <x v="0"/>
  </r>
  <r>
    <x v="1"/>
    <x v="1"/>
    <x v="130"/>
    <x v="50"/>
    <x v="23"/>
    <x v="5"/>
    <x v="66"/>
    <x v="63"/>
    <x v="103"/>
    <x v="0"/>
  </r>
  <r>
    <x v="0"/>
    <x v="6"/>
    <x v="0"/>
    <x v="0"/>
    <x v="0"/>
    <x v="0"/>
    <x v="208"/>
    <x v="175"/>
    <x v="415"/>
    <x v="0"/>
  </r>
  <r>
    <x v="0"/>
    <x v="6"/>
    <x v="1"/>
    <x v="1"/>
    <x v="1"/>
    <x v="1"/>
    <x v="1"/>
    <x v="1"/>
    <x v="1"/>
    <x v="0"/>
  </r>
  <r>
    <x v="0"/>
    <x v="6"/>
    <x v="2"/>
    <x v="2"/>
    <x v="2"/>
    <x v="1"/>
    <x v="209"/>
    <x v="176"/>
    <x v="2"/>
    <x v="0"/>
  </r>
  <r>
    <x v="0"/>
    <x v="6"/>
    <x v="3"/>
    <x v="2"/>
    <x v="3"/>
    <x v="1"/>
    <x v="210"/>
    <x v="3"/>
    <x v="416"/>
    <x v="0"/>
  </r>
  <r>
    <x v="0"/>
    <x v="6"/>
    <x v="4"/>
    <x v="0"/>
    <x v="4"/>
    <x v="1"/>
    <x v="172"/>
    <x v="4"/>
    <x v="417"/>
    <x v="0"/>
  </r>
  <r>
    <x v="0"/>
    <x v="6"/>
    <x v="5"/>
    <x v="0"/>
    <x v="4"/>
    <x v="0"/>
    <x v="211"/>
    <x v="97"/>
    <x v="418"/>
    <x v="0"/>
  </r>
  <r>
    <x v="0"/>
    <x v="6"/>
    <x v="6"/>
    <x v="0"/>
    <x v="5"/>
    <x v="1"/>
    <x v="190"/>
    <x v="150"/>
    <x v="419"/>
    <x v="0"/>
  </r>
  <r>
    <x v="0"/>
    <x v="6"/>
    <x v="7"/>
    <x v="0"/>
    <x v="5"/>
    <x v="2"/>
    <x v="42"/>
    <x v="4"/>
    <x v="420"/>
    <x v="0"/>
  </r>
  <r>
    <x v="0"/>
    <x v="6"/>
    <x v="8"/>
    <x v="3"/>
    <x v="6"/>
    <x v="1"/>
    <x v="175"/>
    <x v="7"/>
    <x v="160"/>
    <x v="0"/>
  </r>
  <r>
    <x v="0"/>
    <x v="6"/>
    <x v="9"/>
    <x v="3"/>
    <x v="7"/>
    <x v="1"/>
    <x v="53"/>
    <x v="130"/>
    <x v="355"/>
    <x v="0"/>
  </r>
  <r>
    <x v="0"/>
    <x v="6"/>
    <x v="10"/>
    <x v="0"/>
    <x v="8"/>
    <x v="0"/>
    <x v="212"/>
    <x v="177"/>
    <x v="421"/>
    <x v="0"/>
  </r>
  <r>
    <x v="0"/>
    <x v="6"/>
    <x v="11"/>
    <x v="0"/>
    <x v="8"/>
    <x v="1"/>
    <x v="213"/>
    <x v="10"/>
    <x v="422"/>
    <x v="0"/>
  </r>
  <r>
    <x v="0"/>
    <x v="6"/>
    <x v="12"/>
    <x v="2"/>
    <x v="0"/>
    <x v="1"/>
    <x v="214"/>
    <x v="70"/>
    <x v="423"/>
    <x v="0"/>
  </r>
  <r>
    <x v="0"/>
    <x v="6"/>
    <x v="13"/>
    <x v="2"/>
    <x v="3"/>
    <x v="3"/>
    <x v="36"/>
    <x v="44"/>
    <x v="424"/>
    <x v="0"/>
  </r>
  <r>
    <x v="0"/>
    <x v="6"/>
    <x v="14"/>
    <x v="4"/>
    <x v="1"/>
    <x v="1"/>
    <x v="215"/>
    <x v="101"/>
    <x v="425"/>
    <x v="0"/>
  </r>
  <r>
    <x v="0"/>
    <x v="6"/>
    <x v="15"/>
    <x v="4"/>
    <x v="1"/>
    <x v="0"/>
    <x v="195"/>
    <x v="178"/>
    <x v="426"/>
    <x v="0"/>
  </r>
  <r>
    <x v="0"/>
    <x v="6"/>
    <x v="16"/>
    <x v="5"/>
    <x v="9"/>
    <x v="1"/>
    <x v="119"/>
    <x v="14"/>
    <x v="202"/>
    <x v="0"/>
  </r>
  <r>
    <x v="0"/>
    <x v="6"/>
    <x v="17"/>
    <x v="6"/>
    <x v="1"/>
    <x v="1"/>
    <x v="216"/>
    <x v="125"/>
    <x v="427"/>
    <x v="0"/>
  </r>
  <r>
    <x v="0"/>
    <x v="6"/>
    <x v="18"/>
    <x v="7"/>
    <x v="1"/>
    <x v="1"/>
    <x v="18"/>
    <x v="1"/>
    <x v="18"/>
    <x v="0"/>
  </r>
  <r>
    <x v="0"/>
    <x v="6"/>
    <x v="19"/>
    <x v="4"/>
    <x v="1"/>
    <x v="3"/>
    <x v="217"/>
    <x v="18"/>
    <x v="428"/>
    <x v="0"/>
  </r>
  <r>
    <x v="0"/>
    <x v="6"/>
    <x v="20"/>
    <x v="1"/>
    <x v="1"/>
    <x v="1"/>
    <x v="34"/>
    <x v="17"/>
    <x v="429"/>
    <x v="0"/>
  </r>
  <r>
    <x v="0"/>
    <x v="6"/>
    <x v="21"/>
    <x v="0"/>
    <x v="0"/>
    <x v="4"/>
    <x v="218"/>
    <x v="1"/>
    <x v="430"/>
    <x v="12"/>
  </r>
  <r>
    <x v="0"/>
    <x v="6"/>
    <x v="22"/>
    <x v="3"/>
    <x v="7"/>
    <x v="1"/>
    <x v="37"/>
    <x v="179"/>
    <x v="184"/>
    <x v="0"/>
  </r>
  <r>
    <x v="0"/>
    <x v="6"/>
    <x v="23"/>
    <x v="8"/>
    <x v="10"/>
    <x v="0"/>
    <x v="13"/>
    <x v="56"/>
    <x v="431"/>
    <x v="0"/>
  </r>
  <r>
    <x v="0"/>
    <x v="6"/>
    <x v="24"/>
    <x v="1"/>
    <x v="1"/>
    <x v="0"/>
    <x v="21"/>
    <x v="19"/>
    <x v="432"/>
    <x v="0"/>
  </r>
  <r>
    <x v="0"/>
    <x v="6"/>
    <x v="135"/>
    <x v="54"/>
    <x v="1"/>
    <x v="0"/>
    <x v="21"/>
    <x v="19"/>
    <x v="433"/>
    <x v="0"/>
  </r>
  <r>
    <x v="0"/>
    <x v="6"/>
    <x v="25"/>
    <x v="5"/>
    <x v="11"/>
    <x v="1"/>
    <x v="219"/>
    <x v="13"/>
    <x v="254"/>
    <x v="0"/>
  </r>
  <r>
    <x v="0"/>
    <x v="6"/>
    <x v="136"/>
    <x v="55"/>
    <x v="1"/>
    <x v="0"/>
    <x v="21"/>
    <x v="19"/>
    <x v="434"/>
    <x v="0"/>
  </r>
  <r>
    <x v="0"/>
    <x v="6"/>
    <x v="26"/>
    <x v="7"/>
    <x v="1"/>
    <x v="1"/>
    <x v="21"/>
    <x v="19"/>
    <x v="22"/>
    <x v="0"/>
  </r>
  <r>
    <x v="0"/>
    <x v="6"/>
    <x v="27"/>
    <x v="2"/>
    <x v="0"/>
    <x v="1"/>
    <x v="21"/>
    <x v="19"/>
    <x v="22"/>
    <x v="0"/>
  </r>
  <r>
    <x v="0"/>
    <x v="6"/>
    <x v="28"/>
    <x v="2"/>
    <x v="2"/>
    <x v="1"/>
    <x v="21"/>
    <x v="19"/>
    <x v="22"/>
    <x v="0"/>
  </r>
  <r>
    <x v="0"/>
    <x v="6"/>
    <x v="29"/>
    <x v="0"/>
    <x v="5"/>
    <x v="1"/>
    <x v="220"/>
    <x v="4"/>
    <x v="408"/>
    <x v="0"/>
  </r>
  <r>
    <x v="0"/>
    <x v="6"/>
    <x v="30"/>
    <x v="0"/>
    <x v="8"/>
    <x v="1"/>
    <x v="21"/>
    <x v="19"/>
    <x v="22"/>
    <x v="0"/>
  </r>
  <r>
    <x v="0"/>
    <x v="6"/>
    <x v="31"/>
    <x v="0"/>
    <x v="0"/>
    <x v="0"/>
    <x v="21"/>
    <x v="19"/>
    <x v="22"/>
    <x v="0"/>
  </r>
  <r>
    <x v="0"/>
    <x v="6"/>
    <x v="36"/>
    <x v="12"/>
    <x v="1"/>
    <x v="1"/>
    <x v="43"/>
    <x v="180"/>
    <x v="435"/>
    <x v="0"/>
  </r>
  <r>
    <x v="0"/>
    <x v="6"/>
    <x v="37"/>
    <x v="12"/>
    <x v="1"/>
    <x v="1"/>
    <x v="221"/>
    <x v="181"/>
    <x v="436"/>
    <x v="0"/>
  </r>
  <r>
    <x v="0"/>
    <x v="6"/>
    <x v="38"/>
    <x v="5"/>
    <x v="2"/>
    <x v="1"/>
    <x v="222"/>
    <x v="106"/>
    <x v="437"/>
    <x v="0"/>
  </r>
  <r>
    <x v="0"/>
    <x v="6"/>
    <x v="39"/>
    <x v="5"/>
    <x v="12"/>
    <x v="1"/>
    <x v="75"/>
    <x v="14"/>
    <x v="438"/>
    <x v="0"/>
  </r>
  <r>
    <x v="0"/>
    <x v="6"/>
    <x v="40"/>
    <x v="5"/>
    <x v="2"/>
    <x v="1"/>
    <x v="58"/>
    <x v="182"/>
    <x v="439"/>
    <x v="0"/>
  </r>
  <r>
    <x v="0"/>
    <x v="6"/>
    <x v="131"/>
    <x v="51"/>
    <x v="24"/>
    <x v="1"/>
    <x v="171"/>
    <x v="183"/>
    <x v="440"/>
    <x v="0"/>
  </r>
  <r>
    <x v="0"/>
    <x v="6"/>
    <x v="41"/>
    <x v="12"/>
    <x v="1"/>
    <x v="1"/>
    <x v="28"/>
    <x v="184"/>
    <x v="441"/>
    <x v="0"/>
  </r>
  <r>
    <x v="0"/>
    <x v="6"/>
    <x v="42"/>
    <x v="12"/>
    <x v="1"/>
    <x v="3"/>
    <x v="3"/>
    <x v="60"/>
    <x v="442"/>
    <x v="0"/>
  </r>
  <r>
    <x v="0"/>
    <x v="6"/>
    <x v="43"/>
    <x v="13"/>
    <x v="1"/>
    <x v="3"/>
    <x v="62"/>
    <x v="185"/>
    <x v="443"/>
    <x v="0"/>
  </r>
  <r>
    <x v="0"/>
    <x v="6"/>
    <x v="44"/>
    <x v="14"/>
    <x v="1"/>
    <x v="1"/>
    <x v="223"/>
    <x v="186"/>
    <x v="444"/>
    <x v="0"/>
  </r>
  <r>
    <x v="0"/>
    <x v="6"/>
    <x v="45"/>
    <x v="15"/>
    <x v="1"/>
    <x v="1"/>
    <x v="179"/>
    <x v="139"/>
    <x v="445"/>
    <x v="0"/>
  </r>
  <r>
    <x v="0"/>
    <x v="6"/>
    <x v="46"/>
    <x v="16"/>
    <x v="1"/>
    <x v="1"/>
    <x v="173"/>
    <x v="17"/>
    <x v="446"/>
    <x v="0"/>
  </r>
  <r>
    <x v="0"/>
    <x v="6"/>
    <x v="47"/>
    <x v="12"/>
    <x v="1"/>
    <x v="1"/>
    <x v="224"/>
    <x v="187"/>
    <x v="447"/>
    <x v="0"/>
  </r>
  <r>
    <x v="0"/>
    <x v="6"/>
    <x v="48"/>
    <x v="17"/>
    <x v="1"/>
    <x v="3"/>
    <x v="21"/>
    <x v="19"/>
    <x v="381"/>
    <x v="0"/>
  </r>
  <r>
    <x v="0"/>
    <x v="6"/>
    <x v="49"/>
    <x v="17"/>
    <x v="1"/>
    <x v="1"/>
    <x v="5"/>
    <x v="33"/>
    <x v="448"/>
    <x v="0"/>
  </r>
  <r>
    <x v="0"/>
    <x v="6"/>
    <x v="50"/>
    <x v="5"/>
    <x v="12"/>
    <x v="1"/>
    <x v="35"/>
    <x v="141"/>
    <x v="285"/>
    <x v="0"/>
  </r>
  <r>
    <x v="0"/>
    <x v="6"/>
    <x v="51"/>
    <x v="5"/>
    <x v="9"/>
    <x v="1"/>
    <x v="36"/>
    <x v="141"/>
    <x v="142"/>
    <x v="0"/>
  </r>
  <r>
    <x v="0"/>
    <x v="6"/>
    <x v="52"/>
    <x v="5"/>
    <x v="2"/>
    <x v="1"/>
    <x v="35"/>
    <x v="46"/>
    <x v="449"/>
    <x v="0"/>
  </r>
  <r>
    <x v="0"/>
    <x v="6"/>
    <x v="53"/>
    <x v="18"/>
    <x v="1"/>
    <x v="3"/>
    <x v="10"/>
    <x v="188"/>
    <x v="450"/>
    <x v="0"/>
  </r>
  <r>
    <x v="0"/>
    <x v="6"/>
    <x v="54"/>
    <x v="19"/>
    <x v="1"/>
    <x v="3"/>
    <x v="10"/>
    <x v="174"/>
    <x v="451"/>
    <x v="0"/>
  </r>
  <r>
    <x v="0"/>
    <x v="6"/>
    <x v="55"/>
    <x v="19"/>
    <x v="1"/>
    <x v="0"/>
    <x v="21"/>
    <x v="19"/>
    <x v="22"/>
    <x v="0"/>
  </r>
  <r>
    <x v="0"/>
    <x v="6"/>
    <x v="56"/>
    <x v="14"/>
    <x v="1"/>
    <x v="1"/>
    <x v="140"/>
    <x v="189"/>
    <x v="247"/>
    <x v="0"/>
  </r>
  <r>
    <x v="0"/>
    <x v="6"/>
    <x v="132"/>
    <x v="18"/>
    <x v="1"/>
    <x v="1"/>
    <x v="106"/>
    <x v="79"/>
    <x v="452"/>
    <x v="0"/>
  </r>
  <r>
    <x v="0"/>
    <x v="6"/>
    <x v="57"/>
    <x v="19"/>
    <x v="1"/>
    <x v="0"/>
    <x v="21"/>
    <x v="19"/>
    <x v="453"/>
    <x v="0"/>
  </r>
  <r>
    <x v="0"/>
    <x v="6"/>
    <x v="58"/>
    <x v="5"/>
    <x v="13"/>
    <x v="1"/>
    <x v="225"/>
    <x v="83"/>
    <x v="454"/>
    <x v="0"/>
  </r>
  <r>
    <x v="0"/>
    <x v="6"/>
    <x v="59"/>
    <x v="5"/>
    <x v="13"/>
    <x v="1"/>
    <x v="10"/>
    <x v="46"/>
    <x v="230"/>
    <x v="0"/>
  </r>
  <r>
    <x v="0"/>
    <x v="6"/>
    <x v="60"/>
    <x v="16"/>
    <x v="1"/>
    <x v="3"/>
    <x v="226"/>
    <x v="190"/>
    <x v="455"/>
    <x v="0"/>
  </r>
  <r>
    <x v="0"/>
    <x v="6"/>
    <x v="61"/>
    <x v="2"/>
    <x v="0"/>
    <x v="4"/>
    <x v="36"/>
    <x v="111"/>
    <x v="456"/>
    <x v="2"/>
  </r>
  <r>
    <x v="0"/>
    <x v="6"/>
    <x v="62"/>
    <x v="19"/>
    <x v="1"/>
    <x v="1"/>
    <x v="227"/>
    <x v="3"/>
    <x v="457"/>
    <x v="0"/>
  </r>
  <r>
    <x v="0"/>
    <x v="6"/>
    <x v="63"/>
    <x v="20"/>
    <x v="1"/>
    <x v="0"/>
    <x v="228"/>
    <x v="114"/>
    <x v="458"/>
    <x v="0"/>
  </r>
  <r>
    <x v="0"/>
    <x v="6"/>
    <x v="64"/>
    <x v="21"/>
    <x v="14"/>
    <x v="1"/>
    <x v="107"/>
    <x v="41"/>
    <x v="459"/>
    <x v="0"/>
  </r>
  <r>
    <x v="0"/>
    <x v="6"/>
    <x v="65"/>
    <x v="22"/>
    <x v="11"/>
    <x v="1"/>
    <x v="10"/>
    <x v="42"/>
    <x v="62"/>
    <x v="0"/>
  </r>
  <r>
    <x v="0"/>
    <x v="6"/>
    <x v="66"/>
    <x v="23"/>
    <x v="15"/>
    <x v="1"/>
    <x v="21"/>
    <x v="19"/>
    <x v="22"/>
    <x v="0"/>
  </r>
  <r>
    <x v="0"/>
    <x v="6"/>
    <x v="67"/>
    <x v="22"/>
    <x v="3"/>
    <x v="1"/>
    <x v="37"/>
    <x v="42"/>
    <x v="152"/>
    <x v="0"/>
  </r>
  <r>
    <x v="0"/>
    <x v="6"/>
    <x v="68"/>
    <x v="24"/>
    <x v="13"/>
    <x v="1"/>
    <x v="45"/>
    <x v="191"/>
    <x v="460"/>
    <x v="0"/>
  </r>
  <r>
    <x v="0"/>
    <x v="6"/>
    <x v="69"/>
    <x v="25"/>
    <x v="10"/>
    <x v="0"/>
    <x v="58"/>
    <x v="192"/>
    <x v="461"/>
    <x v="0"/>
  </r>
  <r>
    <x v="0"/>
    <x v="6"/>
    <x v="70"/>
    <x v="26"/>
    <x v="16"/>
    <x v="1"/>
    <x v="76"/>
    <x v="43"/>
    <x v="393"/>
    <x v="0"/>
  </r>
  <r>
    <x v="0"/>
    <x v="6"/>
    <x v="137"/>
    <x v="56"/>
    <x v="10"/>
    <x v="0"/>
    <x v="13"/>
    <x v="193"/>
    <x v="462"/>
    <x v="0"/>
  </r>
  <r>
    <x v="0"/>
    <x v="6"/>
    <x v="138"/>
    <x v="56"/>
    <x v="10"/>
    <x v="2"/>
    <x v="10"/>
    <x v="41"/>
    <x v="159"/>
    <x v="0"/>
  </r>
  <r>
    <x v="0"/>
    <x v="6"/>
    <x v="71"/>
    <x v="27"/>
    <x v="10"/>
    <x v="1"/>
    <x v="35"/>
    <x v="42"/>
    <x v="66"/>
    <x v="0"/>
  </r>
  <r>
    <x v="0"/>
    <x v="6"/>
    <x v="139"/>
    <x v="56"/>
    <x v="10"/>
    <x v="1"/>
    <x v="94"/>
    <x v="3"/>
    <x v="463"/>
    <x v="0"/>
  </r>
  <r>
    <x v="0"/>
    <x v="6"/>
    <x v="72"/>
    <x v="28"/>
    <x v="1"/>
    <x v="3"/>
    <x v="228"/>
    <x v="59"/>
    <x v="464"/>
    <x v="0"/>
  </r>
  <r>
    <x v="0"/>
    <x v="6"/>
    <x v="73"/>
    <x v="24"/>
    <x v="13"/>
    <x v="1"/>
    <x v="11"/>
    <x v="194"/>
    <x v="74"/>
    <x v="0"/>
  </r>
  <r>
    <x v="0"/>
    <x v="6"/>
    <x v="74"/>
    <x v="24"/>
    <x v="13"/>
    <x v="2"/>
    <x v="43"/>
    <x v="35"/>
    <x v="465"/>
    <x v="0"/>
  </r>
  <r>
    <x v="0"/>
    <x v="6"/>
    <x v="78"/>
    <x v="31"/>
    <x v="9"/>
    <x v="1"/>
    <x v="93"/>
    <x v="13"/>
    <x v="247"/>
    <x v="0"/>
  </r>
  <r>
    <x v="0"/>
    <x v="6"/>
    <x v="79"/>
    <x v="32"/>
    <x v="17"/>
    <x v="1"/>
    <x v="45"/>
    <x v="1"/>
    <x v="67"/>
    <x v="0"/>
  </r>
  <r>
    <x v="0"/>
    <x v="6"/>
    <x v="80"/>
    <x v="33"/>
    <x v="12"/>
    <x v="1"/>
    <x v="37"/>
    <x v="168"/>
    <x v="143"/>
    <x v="0"/>
  </r>
  <r>
    <x v="0"/>
    <x v="6"/>
    <x v="81"/>
    <x v="6"/>
    <x v="1"/>
    <x v="3"/>
    <x v="229"/>
    <x v="195"/>
    <x v="466"/>
    <x v="0"/>
  </r>
  <r>
    <x v="0"/>
    <x v="6"/>
    <x v="82"/>
    <x v="1"/>
    <x v="1"/>
    <x v="3"/>
    <x v="230"/>
    <x v="28"/>
    <x v="467"/>
    <x v="0"/>
  </r>
  <r>
    <x v="0"/>
    <x v="6"/>
    <x v="83"/>
    <x v="34"/>
    <x v="12"/>
    <x v="1"/>
    <x v="231"/>
    <x v="169"/>
    <x v="468"/>
    <x v="0"/>
  </r>
  <r>
    <x v="0"/>
    <x v="6"/>
    <x v="84"/>
    <x v="35"/>
    <x v="0"/>
    <x v="4"/>
    <x v="37"/>
    <x v="196"/>
    <x v="469"/>
    <x v="13"/>
  </r>
  <r>
    <x v="0"/>
    <x v="6"/>
    <x v="85"/>
    <x v="36"/>
    <x v="1"/>
    <x v="1"/>
    <x v="45"/>
    <x v="29"/>
    <x v="470"/>
    <x v="0"/>
  </r>
  <r>
    <x v="0"/>
    <x v="6"/>
    <x v="140"/>
    <x v="57"/>
    <x v="12"/>
    <x v="1"/>
    <x v="10"/>
    <x v="11"/>
    <x v="268"/>
    <x v="0"/>
  </r>
  <r>
    <x v="0"/>
    <x v="6"/>
    <x v="141"/>
    <x v="57"/>
    <x v="12"/>
    <x v="3"/>
    <x v="175"/>
    <x v="16"/>
    <x v="471"/>
    <x v="0"/>
  </r>
  <r>
    <x v="0"/>
    <x v="6"/>
    <x v="86"/>
    <x v="37"/>
    <x v="12"/>
    <x v="1"/>
    <x v="202"/>
    <x v="13"/>
    <x v="86"/>
    <x v="0"/>
  </r>
  <r>
    <x v="0"/>
    <x v="6"/>
    <x v="87"/>
    <x v="37"/>
    <x v="2"/>
    <x v="1"/>
    <x v="48"/>
    <x v="16"/>
    <x v="75"/>
    <x v="0"/>
  </r>
  <r>
    <x v="0"/>
    <x v="6"/>
    <x v="88"/>
    <x v="36"/>
    <x v="1"/>
    <x v="1"/>
    <x v="21"/>
    <x v="19"/>
    <x v="22"/>
    <x v="0"/>
  </r>
  <r>
    <x v="0"/>
    <x v="6"/>
    <x v="89"/>
    <x v="37"/>
    <x v="17"/>
    <x v="1"/>
    <x v="45"/>
    <x v="1"/>
    <x v="67"/>
    <x v="0"/>
  </r>
  <r>
    <x v="0"/>
    <x v="6"/>
    <x v="90"/>
    <x v="37"/>
    <x v="13"/>
    <x v="1"/>
    <x v="232"/>
    <x v="11"/>
    <x v="472"/>
    <x v="0"/>
  </r>
  <r>
    <x v="0"/>
    <x v="6"/>
    <x v="91"/>
    <x v="37"/>
    <x v="0"/>
    <x v="1"/>
    <x v="28"/>
    <x v="17"/>
    <x v="254"/>
    <x v="0"/>
  </r>
  <r>
    <x v="0"/>
    <x v="6"/>
    <x v="92"/>
    <x v="37"/>
    <x v="1"/>
    <x v="1"/>
    <x v="106"/>
    <x v="1"/>
    <x v="255"/>
    <x v="0"/>
  </r>
  <r>
    <x v="0"/>
    <x v="6"/>
    <x v="93"/>
    <x v="38"/>
    <x v="17"/>
    <x v="1"/>
    <x v="45"/>
    <x v="171"/>
    <x v="473"/>
    <x v="0"/>
  </r>
  <r>
    <x v="0"/>
    <x v="6"/>
    <x v="94"/>
    <x v="33"/>
    <x v="12"/>
    <x v="1"/>
    <x v="21"/>
    <x v="19"/>
    <x v="22"/>
    <x v="0"/>
  </r>
  <r>
    <x v="0"/>
    <x v="6"/>
    <x v="95"/>
    <x v="35"/>
    <x v="0"/>
    <x v="4"/>
    <x v="21"/>
    <x v="19"/>
    <x v="80"/>
    <x v="2"/>
  </r>
  <r>
    <x v="0"/>
    <x v="6"/>
    <x v="96"/>
    <x v="39"/>
    <x v="12"/>
    <x v="1"/>
    <x v="21"/>
    <x v="19"/>
    <x v="22"/>
    <x v="0"/>
  </r>
  <r>
    <x v="0"/>
    <x v="6"/>
    <x v="97"/>
    <x v="40"/>
    <x v="1"/>
    <x v="1"/>
    <x v="48"/>
    <x v="197"/>
    <x v="474"/>
    <x v="0"/>
  </r>
  <r>
    <x v="0"/>
    <x v="6"/>
    <x v="142"/>
    <x v="40"/>
    <x v="1"/>
    <x v="3"/>
    <x v="233"/>
    <x v="198"/>
    <x v="475"/>
    <x v="0"/>
  </r>
  <r>
    <x v="0"/>
    <x v="6"/>
    <x v="98"/>
    <x v="34"/>
    <x v="12"/>
    <x v="1"/>
    <x v="10"/>
    <x v="19"/>
    <x v="22"/>
    <x v="0"/>
  </r>
  <r>
    <x v="0"/>
    <x v="6"/>
    <x v="99"/>
    <x v="31"/>
    <x v="9"/>
    <x v="1"/>
    <x v="10"/>
    <x v="19"/>
    <x v="22"/>
    <x v="0"/>
  </r>
  <r>
    <x v="0"/>
    <x v="6"/>
    <x v="102"/>
    <x v="15"/>
    <x v="1"/>
    <x v="1"/>
    <x v="53"/>
    <x v="35"/>
    <x v="86"/>
    <x v="0"/>
  </r>
  <r>
    <x v="0"/>
    <x v="6"/>
    <x v="103"/>
    <x v="16"/>
    <x v="1"/>
    <x v="1"/>
    <x v="59"/>
    <x v="11"/>
    <x v="174"/>
    <x v="0"/>
  </r>
  <r>
    <x v="0"/>
    <x v="6"/>
    <x v="104"/>
    <x v="42"/>
    <x v="1"/>
    <x v="3"/>
    <x v="36"/>
    <x v="19"/>
    <x v="22"/>
    <x v="0"/>
  </r>
  <r>
    <x v="0"/>
    <x v="6"/>
    <x v="105"/>
    <x v="43"/>
    <x v="9"/>
    <x v="1"/>
    <x v="44"/>
    <x v="29"/>
    <x v="476"/>
    <x v="0"/>
  </r>
  <r>
    <x v="0"/>
    <x v="6"/>
    <x v="106"/>
    <x v="44"/>
    <x v="1"/>
    <x v="1"/>
    <x v="48"/>
    <x v="55"/>
    <x v="262"/>
    <x v="0"/>
  </r>
  <r>
    <x v="0"/>
    <x v="6"/>
    <x v="133"/>
    <x v="52"/>
    <x v="17"/>
    <x v="1"/>
    <x v="104"/>
    <x v="7"/>
    <x v="477"/>
    <x v="0"/>
  </r>
  <r>
    <x v="0"/>
    <x v="6"/>
    <x v="107"/>
    <x v="45"/>
    <x v="18"/>
    <x v="0"/>
    <x v="142"/>
    <x v="199"/>
    <x v="478"/>
    <x v="0"/>
  </r>
  <r>
    <x v="0"/>
    <x v="6"/>
    <x v="108"/>
    <x v="45"/>
    <x v="18"/>
    <x v="1"/>
    <x v="234"/>
    <x v="145"/>
    <x v="479"/>
    <x v="0"/>
  </r>
  <r>
    <x v="0"/>
    <x v="6"/>
    <x v="109"/>
    <x v="45"/>
    <x v="19"/>
    <x v="1"/>
    <x v="62"/>
    <x v="44"/>
    <x v="75"/>
    <x v="0"/>
  </r>
  <r>
    <x v="0"/>
    <x v="6"/>
    <x v="110"/>
    <x v="45"/>
    <x v="20"/>
    <x v="1"/>
    <x v="235"/>
    <x v="23"/>
    <x v="480"/>
    <x v="0"/>
  </r>
  <r>
    <x v="0"/>
    <x v="6"/>
    <x v="111"/>
    <x v="45"/>
    <x v="21"/>
    <x v="1"/>
    <x v="71"/>
    <x v="36"/>
    <x v="342"/>
    <x v="0"/>
  </r>
  <r>
    <x v="0"/>
    <x v="6"/>
    <x v="112"/>
    <x v="37"/>
    <x v="1"/>
    <x v="1"/>
    <x v="13"/>
    <x v="79"/>
    <x v="62"/>
    <x v="0"/>
  </r>
  <r>
    <x v="0"/>
    <x v="6"/>
    <x v="113"/>
    <x v="46"/>
    <x v="1"/>
    <x v="1"/>
    <x v="8"/>
    <x v="7"/>
    <x v="8"/>
    <x v="0"/>
  </r>
  <r>
    <x v="0"/>
    <x v="6"/>
    <x v="114"/>
    <x v="47"/>
    <x v="1"/>
    <x v="1"/>
    <x v="45"/>
    <x v="7"/>
    <x v="60"/>
    <x v="0"/>
  </r>
  <r>
    <x v="0"/>
    <x v="6"/>
    <x v="115"/>
    <x v="45"/>
    <x v="20"/>
    <x v="1"/>
    <x v="21"/>
    <x v="19"/>
    <x v="22"/>
    <x v="0"/>
  </r>
  <r>
    <x v="0"/>
    <x v="6"/>
    <x v="116"/>
    <x v="45"/>
    <x v="18"/>
    <x v="1"/>
    <x v="21"/>
    <x v="19"/>
    <x v="22"/>
    <x v="0"/>
  </r>
  <r>
    <x v="0"/>
    <x v="6"/>
    <x v="117"/>
    <x v="45"/>
    <x v="19"/>
    <x v="1"/>
    <x v="21"/>
    <x v="19"/>
    <x v="22"/>
    <x v="0"/>
  </r>
  <r>
    <x v="0"/>
    <x v="6"/>
    <x v="118"/>
    <x v="45"/>
    <x v="21"/>
    <x v="1"/>
    <x v="21"/>
    <x v="19"/>
    <x v="22"/>
    <x v="0"/>
  </r>
  <r>
    <x v="0"/>
    <x v="6"/>
    <x v="119"/>
    <x v="44"/>
    <x v="1"/>
    <x v="1"/>
    <x v="46"/>
    <x v="59"/>
    <x v="481"/>
    <x v="0"/>
  </r>
  <r>
    <x v="0"/>
    <x v="6"/>
    <x v="120"/>
    <x v="37"/>
    <x v="12"/>
    <x v="1"/>
    <x v="36"/>
    <x v="11"/>
    <x v="449"/>
    <x v="0"/>
  </r>
  <r>
    <x v="0"/>
    <x v="6"/>
    <x v="121"/>
    <x v="37"/>
    <x v="1"/>
    <x v="1"/>
    <x v="13"/>
    <x v="60"/>
    <x v="413"/>
    <x v="0"/>
  </r>
  <r>
    <x v="0"/>
    <x v="6"/>
    <x v="122"/>
    <x v="37"/>
    <x v="17"/>
    <x v="1"/>
    <x v="37"/>
    <x v="54"/>
    <x v="99"/>
    <x v="0"/>
  </r>
  <r>
    <x v="0"/>
    <x v="6"/>
    <x v="123"/>
    <x v="37"/>
    <x v="2"/>
    <x v="1"/>
    <x v="21"/>
    <x v="19"/>
    <x v="22"/>
    <x v="0"/>
  </r>
  <r>
    <x v="0"/>
    <x v="6"/>
    <x v="124"/>
    <x v="37"/>
    <x v="0"/>
    <x v="1"/>
    <x v="21"/>
    <x v="19"/>
    <x v="22"/>
    <x v="0"/>
  </r>
  <r>
    <x v="0"/>
    <x v="6"/>
    <x v="125"/>
    <x v="37"/>
    <x v="13"/>
    <x v="1"/>
    <x v="21"/>
    <x v="19"/>
    <x v="22"/>
    <x v="0"/>
  </r>
  <r>
    <x v="0"/>
    <x v="6"/>
    <x v="126"/>
    <x v="44"/>
    <x v="1"/>
    <x v="3"/>
    <x v="21"/>
    <x v="19"/>
    <x v="259"/>
    <x v="0"/>
  </r>
  <r>
    <x v="1"/>
    <x v="1"/>
    <x v="130"/>
    <x v="50"/>
    <x v="23"/>
    <x v="5"/>
    <x v="66"/>
    <x v="63"/>
    <x v="103"/>
    <x v="0"/>
  </r>
  <r>
    <x v="0"/>
    <x v="7"/>
    <x v="0"/>
    <x v="0"/>
    <x v="0"/>
    <x v="0"/>
    <x v="236"/>
    <x v="200"/>
    <x v="482"/>
    <x v="0"/>
  </r>
  <r>
    <x v="0"/>
    <x v="7"/>
    <x v="1"/>
    <x v="1"/>
    <x v="1"/>
    <x v="1"/>
    <x v="237"/>
    <x v="1"/>
    <x v="483"/>
    <x v="0"/>
  </r>
  <r>
    <x v="0"/>
    <x v="7"/>
    <x v="2"/>
    <x v="2"/>
    <x v="2"/>
    <x v="1"/>
    <x v="17"/>
    <x v="2"/>
    <x v="484"/>
    <x v="0"/>
  </r>
  <r>
    <x v="0"/>
    <x v="7"/>
    <x v="3"/>
    <x v="2"/>
    <x v="3"/>
    <x v="1"/>
    <x v="238"/>
    <x v="128"/>
    <x v="485"/>
    <x v="0"/>
  </r>
  <r>
    <x v="0"/>
    <x v="7"/>
    <x v="4"/>
    <x v="0"/>
    <x v="4"/>
    <x v="1"/>
    <x v="239"/>
    <x v="4"/>
    <x v="486"/>
    <x v="0"/>
  </r>
  <r>
    <x v="0"/>
    <x v="7"/>
    <x v="5"/>
    <x v="0"/>
    <x v="4"/>
    <x v="0"/>
    <x v="18"/>
    <x v="201"/>
    <x v="487"/>
    <x v="0"/>
  </r>
  <r>
    <x v="0"/>
    <x v="7"/>
    <x v="6"/>
    <x v="0"/>
    <x v="5"/>
    <x v="1"/>
    <x v="194"/>
    <x v="6"/>
    <x v="488"/>
    <x v="0"/>
  </r>
  <r>
    <x v="0"/>
    <x v="7"/>
    <x v="7"/>
    <x v="0"/>
    <x v="5"/>
    <x v="2"/>
    <x v="89"/>
    <x v="4"/>
    <x v="459"/>
    <x v="0"/>
  </r>
  <r>
    <x v="0"/>
    <x v="7"/>
    <x v="8"/>
    <x v="3"/>
    <x v="6"/>
    <x v="1"/>
    <x v="110"/>
    <x v="202"/>
    <x v="489"/>
    <x v="0"/>
  </r>
  <r>
    <x v="0"/>
    <x v="7"/>
    <x v="9"/>
    <x v="3"/>
    <x v="7"/>
    <x v="1"/>
    <x v="53"/>
    <x v="130"/>
    <x v="355"/>
    <x v="0"/>
  </r>
  <r>
    <x v="0"/>
    <x v="7"/>
    <x v="10"/>
    <x v="0"/>
    <x v="8"/>
    <x v="0"/>
    <x v="228"/>
    <x v="203"/>
    <x v="490"/>
    <x v="0"/>
  </r>
  <r>
    <x v="0"/>
    <x v="7"/>
    <x v="11"/>
    <x v="0"/>
    <x v="8"/>
    <x v="1"/>
    <x v="240"/>
    <x v="152"/>
    <x v="491"/>
    <x v="0"/>
  </r>
  <r>
    <x v="0"/>
    <x v="7"/>
    <x v="12"/>
    <x v="2"/>
    <x v="0"/>
    <x v="1"/>
    <x v="241"/>
    <x v="204"/>
    <x v="492"/>
    <x v="0"/>
  </r>
  <r>
    <x v="0"/>
    <x v="7"/>
    <x v="13"/>
    <x v="2"/>
    <x v="3"/>
    <x v="3"/>
    <x v="36"/>
    <x v="205"/>
    <x v="493"/>
    <x v="0"/>
  </r>
  <r>
    <x v="0"/>
    <x v="7"/>
    <x v="14"/>
    <x v="4"/>
    <x v="1"/>
    <x v="1"/>
    <x v="185"/>
    <x v="101"/>
    <x v="494"/>
    <x v="0"/>
  </r>
  <r>
    <x v="0"/>
    <x v="7"/>
    <x v="15"/>
    <x v="4"/>
    <x v="1"/>
    <x v="0"/>
    <x v="242"/>
    <x v="48"/>
    <x v="495"/>
    <x v="0"/>
  </r>
  <r>
    <x v="0"/>
    <x v="7"/>
    <x v="16"/>
    <x v="5"/>
    <x v="9"/>
    <x v="1"/>
    <x v="1"/>
    <x v="14"/>
    <x v="60"/>
    <x v="0"/>
  </r>
  <r>
    <x v="0"/>
    <x v="7"/>
    <x v="17"/>
    <x v="6"/>
    <x v="1"/>
    <x v="1"/>
    <x v="243"/>
    <x v="206"/>
    <x v="496"/>
    <x v="0"/>
  </r>
  <r>
    <x v="0"/>
    <x v="7"/>
    <x v="18"/>
    <x v="7"/>
    <x v="1"/>
    <x v="1"/>
    <x v="18"/>
    <x v="1"/>
    <x v="18"/>
    <x v="0"/>
  </r>
  <r>
    <x v="0"/>
    <x v="7"/>
    <x v="19"/>
    <x v="4"/>
    <x v="1"/>
    <x v="3"/>
    <x v="128"/>
    <x v="18"/>
    <x v="497"/>
    <x v="0"/>
  </r>
  <r>
    <x v="0"/>
    <x v="7"/>
    <x v="20"/>
    <x v="1"/>
    <x v="1"/>
    <x v="1"/>
    <x v="71"/>
    <x v="17"/>
    <x v="205"/>
    <x v="0"/>
  </r>
  <r>
    <x v="0"/>
    <x v="7"/>
    <x v="21"/>
    <x v="0"/>
    <x v="0"/>
    <x v="4"/>
    <x v="244"/>
    <x v="1"/>
    <x v="498"/>
    <x v="14"/>
  </r>
  <r>
    <x v="0"/>
    <x v="7"/>
    <x v="22"/>
    <x v="3"/>
    <x v="7"/>
    <x v="1"/>
    <x v="21"/>
    <x v="19"/>
    <x v="22"/>
    <x v="0"/>
  </r>
  <r>
    <x v="0"/>
    <x v="7"/>
    <x v="23"/>
    <x v="8"/>
    <x v="10"/>
    <x v="0"/>
    <x v="36"/>
    <x v="207"/>
    <x v="499"/>
    <x v="0"/>
  </r>
  <r>
    <x v="0"/>
    <x v="7"/>
    <x v="24"/>
    <x v="1"/>
    <x v="1"/>
    <x v="0"/>
    <x v="21"/>
    <x v="19"/>
    <x v="500"/>
    <x v="0"/>
  </r>
  <r>
    <x v="0"/>
    <x v="7"/>
    <x v="135"/>
    <x v="54"/>
    <x v="1"/>
    <x v="0"/>
    <x v="171"/>
    <x v="208"/>
    <x v="501"/>
    <x v="0"/>
  </r>
  <r>
    <x v="0"/>
    <x v="7"/>
    <x v="25"/>
    <x v="5"/>
    <x v="11"/>
    <x v="1"/>
    <x v="157"/>
    <x v="13"/>
    <x v="293"/>
    <x v="0"/>
  </r>
  <r>
    <x v="0"/>
    <x v="7"/>
    <x v="136"/>
    <x v="55"/>
    <x v="1"/>
    <x v="0"/>
    <x v="27"/>
    <x v="209"/>
    <x v="502"/>
    <x v="0"/>
  </r>
  <r>
    <x v="0"/>
    <x v="7"/>
    <x v="26"/>
    <x v="7"/>
    <x v="1"/>
    <x v="1"/>
    <x v="21"/>
    <x v="19"/>
    <x v="22"/>
    <x v="0"/>
  </r>
  <r>
    <x v="0"/>
    <x v="7"/>
    <x v="27"/>
    <x v="2"/>
    <x v="0"/>
    <x v="1"/>
    <x v="21"/>
    <x v="19"/>
    <x v="22"/>
    <x v="0"/>
  </r>
  <r>
    <x v="0"/>
    <x v="7"/>
    <x v="28"/>
    <x v="2"/>
    <x v="2"/>
    <x v="1"/>
    <x v="21"/>
    <x v="19"/>
    <x v="22"/>
    <x v="0"/>
  </r>
  <r>
    <x v="0"/>
    <x v="7"/>
    <x v="29"/>
    <x v="0"/>
    <x v="5"/>
    <x v="1"/>
    <x v="168"/>
    <x v="4"/>
    <x v="503"/>
    <x v="0"/>
  </r>
  <r>
    <x v="0"/>
    <x v="7"/>
    <x v="30"/>
    <x v="0"/>
    <x v="8"/>
    <x v="1"/>
    <x v="21"/>
    <x v="19"/>
    <x v="22"/>
    <x v="0"/>
  </r>
  <r>
    <x v="0"/>
    <x v="7"/>
    <x v="31"/>
    <x v="0"/>
    <x v="0"/>
    <x v="0"/>
    <x v="21"/>
    <x v="19"/>
    <x v="22"/>
    <x v="0"/>
  </r>
  <r>
    <x v="0"/>
    <x v="7"/>
    <x v="36"/>
    <x v="12"/>
    <x v="1"/>
    <x v="1"/>
    <x v="21"/>
    <x v="19"/>
    <x v="22"/>
    <x v="0"/>
  </r>
  <r>
    <x v="0"/>
    <x v="7"/>
    <x v="37"/>
    <x v="12"/>
    <x v="1"/>
    <x v="1"/>
    <x v="106"/>
    <x v="210"/>
    <x v="504"/>
    <x v="0"/>
  </r>
  <r>
    <x v="0"/>
    <x v="7"/>
    <x v="38"/>
    <x v="5"/>
    <x v="2"/>
    <x v="1"/>
    <x v="245"/>
    <x v="211"/>
    <x v="505"/>
    <x v="0"/>
  </r>
  <r>
    <x v="0"/>
    <x v="7"/>
    <x v="39"/>
    <x v="5"/>
    <x v="12"/>
    <x v="1"/>
    <x v="246"/>
    <x v="14"/>
    <x v="506"/>
    <x v="0"/>
  </r>
  <r>
    <x v="0"/>
    <x v="7"/>
    <x v="40"/>
    <x v="5"/>
    <x v="2"/>
    <x v="1"/>
    <x v="104"/>
    <x v="113"/>
    <x v="507"/>
    <x v="0"/>
  </r>
  <r>
    <x v="0"/>
    <x v="7"/>
    <x v="131"/>
    <x v="51"/>
    <x v="24"/>
    <x v="1"/>
    <x v="39"/>
    <x v="153"/>
    <x v="508"/>
    <x v="0"/>
  </r>
  <r>
    <x v="0"/>
    <x v="7"/>
    <x v="41"/>
    <x v="12"/>
    <x v="1"/>
    <x v="1"/>
    <x v="28"/>
    <x v="212"/>
    <x v="509"/>
    <x v="0"/>
  </r>
  <r>
    <x v="0"/>
    <x v="7"/>
    <x v="42"/>
    <x v="12"/>
    <x v="1"/>
    <x v="3"/>
    <x v="3"/>
    <x v="18"/>
    <x v="510"/>
    <x v="0"/>
  </r>
  <r>
    <x v="0"/>
    <x v="7"/>
    <x v="43"/>
    <x v="13"/>
    <x v="1"/>
    <x v="3"/>
    <x v="153"/>
    <x v="13"/>
    <x v="511"/>
    <x v="0"/>
  </r>
  <r>
    <x v="0"/>
    <x v="7"/>
    <x v="44"/>
    <x v="14"/>
    <x v="1"/>
    <x v="1"/>
    <x v="165"/>
    <x v="213"/>
    <x v="512"/>
    <x v="0"/>
  </r>
  <r>
    <x v="0"/>
    <x v="7"/>
    <x v="45"/>
    <x v="15"/>
    <x v="1"/>
    <x v="1"/>
    <x v="11"/>
    <x v="214"/>
    <x v="513"/>
    <x v="0"/>
  </r>
  <r>
    <x v="0"/>
    <x v="7"/>
    <x v="46"/>
    <x v="16"/>
    <x v="1"/>
    <x v="1"/>
    <x v="247"/>
    <x v="17"/>
    <x v="514"/>
    <x v="0"/>
  </r>
  <r>
    <x v="0"/>
    <x v="7"/>
    <x v="47"/>
    <x v="12"/>
    <x v="1"/>
    <x v="1"/>
    <x v="248"/>
    <x v="139"/>
    <x v="515"/>
    <x v="0"/>
  </r>
  <r>
    <x v="0"/>
    <x v="7"/>
    <x v="48"/>
    <x v="17"/>
    <x v="1"/>
    <x v="3"/>
    <x v="21"/>
    <x v="19"/>
    <x v="41"/>
    <x v="0"/>
  </r>
  <r>
    <x v="0"/>
    <x v="7"/>
    <x v="49"/>
    <x v="17"/>
    <x v="1"/>
    <x v="1"/>
    <x v="71"/>
    <x v="33"/>
    <x v="516"/>
    <x v="0"/>
  </r>
  <r>
    <x v="0"/>
    <x v="7"/>
    <x v="50"/>
    <x v="5"/>
    <x v="12"/>
    <x v="1"/>
    <x v="37"/>
    <x v="141"/>
    <x v="381"/>
    <x v="0"/>
  </r>
  <r>
    <x v="0"/>
    <x v="7"/>
    <x v="51"/>
    <x v="5"/>
    <x v="9"/>
    <x v="1"/>
    <x v="5"/>
    <x v="141"/>
    <x v="517"/>
    <x v="0"/>
  </r>
  <r>
    <x v="0"/>
    <x v="7"/>
    <x v="52"/>
    <x v="5"/>
    <x v="2"/>
    <x v="1"/>
    <x v="43"/>
    <x v="46"/>
    <x v="412"/>
    <x v="0"/>
  </r>
  <r>
    <x v="0"/>
    <x v="7"/>
    <x v="53"/>
    <x v="18"/>
    <x v="1"/>
    <x v="3"/>
    <x v="37"/>
    <x v="34"/>
    <x v="518"/>
    <x v="0"/>
  </r>
  <r>
    <x v="0"/>
    <x v="7"/>
    <x v="54"/>
    <x v="19"/>
    <x v="1"/>
    <x v="3"/>
    <x v="21"/>
    <x v="19"/>
    <x v="310"/>
    <x v="0"/>
  </r>
  <r>
    <x v="0"/>
    <x v="7"/>
    <x v="55"/>
    <x v="19"/>
    <x v="1"/>
    <x v="0"/>
    <x v="21"/>
    <x v="19"/>
    <x v="519"/>
    <x v="0"/>
  </r>
  <r>
    <x v="0"/>
    <x v="7"/>
    <x v="56"/>
    <x v="14"/>
    <x v="1"/>
    <x v="1"/>
    <x v="147"/>
    <x v="13"/>
    <x v="520"/>
    <x v="0"/>
  </r>
  <r>
    <x v="0"/>
    <x v="7"/>
    <x v="132"/>
    <x v="18"/>
    <x v="1"/>
    <x v="1"/>
    <x v="106"/>
    <x v="79"/>
    <x v="452"/>
    <x v="0"/>
  </r>
  <r>
    <x v="0"/>
    <x v="7"/>
    <x v="57"/>
    <x v="19"/>
    <x v="1"/>
    <x v="0"/>
    <x v="21"/>
    <x v="19"/>
    <x v="521"/>
    <x v="0"/>
  </r>
  <r>
    <x v="0"/>
    <x v="7"/>
    <x v="58"/>
    <x v="5"/>
    <x v="13"/>
    <x v="1"/>
    <x v="249"/>
    <x v="215"/>
    <x v="522"/>
    <x v="0"/>
  </r>
  <r>
    <x v="0"/>
    <x v="7"/>
    <x v="59"/>
    <x v="5"/>
    <x v="13"/>
    <x v="1"/>
    <x v="21"/>
    <x v="19"/>
    <x v="22"/>
    <x v="0"/>
  </r>
  <r>
    <x v="0"/>
    <x v="7"/>
    <x v="143"/>
    <x v="58"/>
    <x v="17"/>
    <x v="1"/>
    <x v="21"/>
    <x v="19"/>
    <x v="22"/>
    <x v="0"/>
  </r>
  <r>
    <x v="0"/>
    <x v="7"/>
    <x v="60"/>
    <x v="16"/>
    <x v="1"/>
    <x v="3"/>
    <x v="250"/>
    <x v="47"/>
    <x v="523"/>
    <x v="0"/>
  </r>
  <r>
    <x v="0"/>
    <x v="7"/>
    <x v="61"/>
    <x v="2"/>
    <x v="0"/>
    <x v="4"/>
    <x v="36"/>
    <x v="79"/>
    <x v="524"/>
    <x v="2"/>
  </r>
  <r>
    <x v="0"/>
    <x v="7"/>
    <x v="62"/>
    <x v="19"/>
    <x v="1"/>
    <x v="1"/>
    <x v="251"/>
    <x v="3"/>
    <x v="525"/>
    <x v="0"/>
  </r>
  <r>
    <x v="0"/>
    <x v="7"/>
    <x v="63"/>
    <x v="20"/>
    <x v="1"/>
    <x v="0"/>
    <x v="48"/>
    <x v="216"/>
    <x v="526"/>
    <x v="0"/>
  </r>
  <r>
    <x v="0"/>
    <x v="7"/>
    <x v="64"/>
    <x v="21"/>
    <x v="14"/>
    <x v="1"/>
    <x v="107"/>
    <x v="41"/>
    <x v="459"/>
    <x v="0"/>
  </r>
  <r>
    <x v="0"/>
    <x v="7"/>
    <x v="65"/>
    <x v="22"/>
    <x v="11"/>
    <x v="1"/>
    <x v="21"/>
    <x v="19"/>
    <x v="22"/>
    <x v="0"/>
  </r>
  <r>
    <x v="0"/>
    <x v="7"/>
    <x v="144"/>
    <x v="59"/>
    <x v="1"/>
    <x v="1"/>
    <x v="21"/>
    <x v="19"/>
    <x v="22"/>
    <x v="0"/>
  </r>
  <r>
    <x v="0"/>
    <x v="7"/>
    <x v="66"/>
    <x v="23"/>
    <x v="15"/>
    <x v="1"/>
    <x v="43"/>
    <x v="41"/>
    <x v="18"/>
    <x v="0"/>
  </r>
  <r>
    <x v="0"/>
    <x v="7"/>
    <x v="67"/>
    <x v="22"/>
    <x v="3"/>
    <x v="1"/>
    <x v="21"/>
    <x v="19"/>
    <x v="22"/>
    <x v="0"/>
  </r>
  <r>
    <x v="0"/>
    <x v="7"/>
    <x v="68"/>
    <x v="24"/>
    <x v="13"/>
    <x v="1"/>
    <x v="45"/>
    <x v="212"/>
    <x v="527"/>
    <x v="0"/>
  </r>
  <r>
    <x v="0"/>
    <x v="7"/>
    <x v="145"/>
    <x v="59"/>
    <x v="1"/>
    <x v="3"/>
    <x v="21"/>
    <x v="19"/>
    <x v="518"/>
    <x v="0"/>
  </r>
  <r>
    <x v="0"/>
    <x v="7"/>
    <x v="146"/>
    <x v="59"/>
    <x v="1"/>
    <x v="0"/>
    <x v="21"/>
    <x v="19"/>
    <x v="22"/>
    <x v="0"/>
  </r>
  <r>
    <x v="0"/>
    <x v="7"/>
    <x v="69"/>
    <x v="25"/>
    <x v="10"/>
    <x v="0"/>
    <x v="52"/>
    <x v="217"/>
    <x v="528"/>
    <x v="0"/>
  </r>
  <r>
    <x v="0"/>
    <x v="7"/>
    <x v="70"/>
    <x v="26"/>
    <x v="16"/>
    <x v="1"/>
    <x v="76"/>
    <x v="43"/>
    <x v="393"/>
    <x v="0"/>
  </r>
  <r>
    <x v="0"/>
    <x v="7"/>
    <x v="137"/>
    <x v="56"/>
    <x v="10"/>
    <x v="0"/>
    <x v="74"/>
    <x v="218"/>
    <x v="529"/>
    <x v="0"/>
  </r>
  <r>
    <x v="0"/>
    <x v="7"/>
    <x v="138"/>
    <x v="56"/>
    <x v="10"/>
    <x v="2"/>
    <x v="107"/>
    <x v="41"/>
    <x v="459"/>
    <x v="0"/>
  </r>
  <r>
    <x v="0"/>
    <x v="7"/>
    <x v="71"/>
    <x v="27"/>
    <x v="10"/>
    <x v="1"/>
    <x v="5"/>
    <x v="42"/>
    <x v="241"/>
    <x v="0"/>
  </r>
  <r>
    <x v="0"/>
    <x v="7"/>
    <x v="139"/>
    <x v="56"/>
    <x v="10"/>
    <x v="1"/>
    <x v="94"/>
    <x v="219"/>
    <x v="530"/>
    <x v="0"/>
  </r>
  <r>
    <x v="0"/>
    <x v="7"/>
    <x v="147"/>
    <x v="24"/>
    <x v="12"/>
    <x v="3"/>
    <x v="62"/>
    <x v="72"/>
    <x v="531"/>
    <x v="0"/>
  </r>
  <r>
    <x v="0"/>
    <x v="7"/>
    <x v="148"/>
    <x v="24"/>
    <x v="12"/>
    <x v="0"/>
    <x v="18"/>
    <x v="220"/>
    <x v="532"/>
    <x v="0"/>
  </r>
  <r>
    <x v="0"/>
    <x v="7"/>
    <x v="78"/>
    <x v="31"/>
    <x v="9"/>
    <x v="1"/>
    <x v="62"/>
    <x v="13"/>
    <x v="354"/>
    <x v="0"/>
  </r>
  <r>
    <x v="0"/>
    <x v="7"/>
    <x v="79"/>
    <x v="32"/>
    <x v="17"/>
    <x v="1"/>
    <x v="45"/>
    <x v="1"/>
    <x v="67"/>
    <x v="0"/>
  </r>
  <r>
    <x v="0"/>
    <x v="7"/>
    <x v="80"/>
    <x v="33"/>
    <x v="12"/>
    <x v="1"/>
    <x v="37"/>
    <x v="168"/>
    <x v="143"/>
    <x v="0"/>
  </r>
  <r>
    <x v="0"/>
    <x v="7"/>
    <x v="81"/>
    <x v="6"/>
    <x v="1"/>
    <x v="3"/>
    <x v="48"/>
    <x v="13"/>
    <x v="533"/>
    <x v="0"/>
  </r>
  <r>
    <x v="0"/>
    <x v="7"/>
    <x v="82"/>
    <x v="1"/>
    <x v="1"/>
    <x v="3"/>
    <x v="173"/>
    <x v="111"/>
    <x v="534"/>
    <x v="0"/>
  </r>
  <r>
    <x v="0"/>
    <x v="7"/>
    <x v="83"/>
    <x v="34"/>
    <x v="12"/>
    <x v="1"/>
    <x v="252"/>
    <x v="221"/>
    <x v="535"/>
    <x v="0"/>
  </r>
  <r>
    <x v="0"/>
    <x v="7"/>
    <x v="84"/>
    <x v="35"/>
    <x v="0"/>
    <x v="4"/>
    <x v="21"/>
    <x v="19"/>
    <x v="536"/>
    <x v="15"/>
  </r>
  <r>
    <x v="0"/>
    <x v="7"/>
    <x v="85"/>
    <x v="36"/>
    <x v="1"/>
    <x v="1"/>
    <x v="45"/>
    <x v="29"/>
    <x v="470"/>
    <x v="0"/>
  </r>
  <r>
    <x v="0"/>
    <x v="7"/>
    <x v="140"/>
    <x v="57"/>
    <x v="12"/>
    <x v="1"/>
    <x v="35"/>
    <x v="11"/>
    <x v="97"/>
    <x v="0"/>
  </r>
  <r>
    <x v="0"/>
    <x v="7"/>
    <x v="141"/>
    <x v="57"/>
    <x v="12"/>
    <x v="3"/>
    <x v="253"/>
    <x v="13"/>
    <x v="537"/>
    <x v="0"/>
  </r>
  <r>
    <x v="0"/>
    <x v="7"/>
    <x v="86"/>
    <x v="37"/>
    <x v="12"/>
    <x v="1"/>
    <x v="202"/>
    <x v="13"/>
    <x v="86"/>
    <x v="0"/>
  </r>
  <r>
    <x v="0"/>
    <x v="7"/>
    <x v="87"/>
    <x v="37"/>
    <x v="2"/>
    <x v="1"/>
    <x v="254"/>
    <x v="16"/>
    <x v="538"/>
    <x v="0"/>
  </r>
  <r>
    <x v="0"/>
    <x v="7"/>
    <x v="88"/>
    <x v="36"/>
    <x v="1"/>
    <x v="1"/>
    <x v="21"/>
    <x v="19"/>
    <x v="22"/>
    <x v="0"/>
  </r>
  <r>
    <x v="0"/>
    <x v="7"/>
    <x v="89"/>
    <x v="37"/>
    <x v="17"/>
    <x v="1"/>
    <x v="45"/>
    <x v="1"/>
    <x v="67"/>
    <x v="0"/>
  </r>
  <r>
    <x v="0"/>
    <x v="7"/>
    <x v="90"/>
    <x v="37"/>
    <x v="13"/>
    <x v="1"/>
    <x v="53"/>
    <x v="11"/>
    <x v="167"/>
    <x v="0"/>
  </r>
  <r>
    <x v="0"/>
    <x v="7"/>
    <x v="91"/>
    <x v="37"/>
    <x v="0"/>
    <x v="1"/>
    <x v="255"/>
    <x v="17"/>
    <x v="539"/>
    <x v="0"/>
  </r>
  <r>
    <x v="0"/>
    <x v="7"/>
    <x v="92"/>
    <x v="37"/>
    <x v="1"/>
    <x v="1"/>
    <x v="106"/>
    <x v="1"/>
    <x v="255"/>
    <x v="0"/>
  </r>
  <r>
    <x v="0"/>
    <x v="7"/>
    <x v="93"/>
    <x v="38"/>
    <x v="17"/>
    <x v="1"/>
    <x v="110"/>
    <x v="202"/>
    <x v="489"/>
    <x v="0"/>
  </r>
  <r>
    <x v="0"/>
    <x v="7"/>
    <x v="94"/>
    <x v="33"/>
    <x v="12"/>
    <x v="1"/>
    <x v="21"/>
    <x v="19"/>
    <x v="22"/>
    <x v="0"/>
  </r>
  <r>
    <x v="0"/>
    <x v="7"/>
    <x v="95"/>
    <x v="35"/>
    <x v="0"/>
    <x v="4"/>
    <x v="21"/>
    <x v="19"/>
    <x v="404"/>
    <x v="2"/>
  </r>
  <r>
    <x v="0"/>
    <x v="7"/>
    <x v="96"/>
    <x v="39"/>
    <x v="12"/>
    <x v="1"/>
    <x v="21"/>
    <x v="19"/>
    <x v="22"/>
    <x v="0"/>
  </r>
  <r>
    <x v="0"/>
    <x v="7"/>
    <x v="97"/>
    <x v="40"/>
    <x v="1"/>
    <x v="1"/>
    <x v="242"/>
    <x v="222"/>
    <x v="540"/>
    <x v="0"/>
  </r>
  <r>
    <x v="0"/>
    <x v="7"/>
    <x v="142"/>
    <x v="40"/>
    <x v="1"/>
    <x v="3"/>
    <x v="35"/>
    <x v="19"/>
    <x v="22"/>
    <x v="0"/>
  </r>
  <r>
    <x v="0"/>
    <x v="7"/>
    <x v="102"/>
    <x v="15"/>
    <x v="1"/>
    <x v="1"/>
    <x v="53"/>
    <x v="35"/>
    <x v="86"/>
    <x v="0"/>
  </r>
  <r>
    <x v="0"/>
    <x v="7"/>
    <x v="103"/>
    <x v="16"/>
    <x v="1"/>
    <x v="1"/>
    <x v="59"/>
    <x v="11"/>
    <x v="174"/>
    <x v="0"/>
  </r>
  <r>
    <x v="0"/>
    <x v="7"/>
    <x v="104"/>
    <x v="42"/>
    <x v="1"/>
    <x v="3"/>
    <x v="21"/>
    <x v="19"/>
    <x v="541"/>
    <x v="0"/>
  </r>
  <r>
    <x v="0"/>
    <x v="7"/>
    <x v="105"/>
    <x v="43"/>
    <x v="9"/>
    <x v="1"/>
    <x v="142"/>
    <x v="29"/>
    <x v="542"/>
    <x v="0"/>
  </r>
  <r>
    <x v="0"/>
    <x v="7"/>
    <x v="106"/>
    <x v="44"/>
    <x v="1"/>
    <x v="1"/>
    <x v="48"/>
    <x v="55"/>
    <x v="262"/>
    <x v="0"/>
  </r>
  <r>
    <x v="0"/>
    <x v="7"/>
    <x v="133"/>
    <x v="52"/>
    <x v="17"/>
    <x v="1"/>
    <x v="142"/>
    <x v="7"/>
    <x v="543"/>
    <x v="0"/>
  </r>
  <r>
    <x v="0"/>
    <x v="7"/>
    <x v="107"/>
    <x v="45"/>
    <x v="18"/>
    <x v="0"/>
    <x v="8"/>
    <x v="223"/>
    <x v="544"/>
    <x v="0"/>
  </r>
  <r>
    <x v="0"/>
    <x v="7"/>
    <x v="108"/>
    <x v="45"/>
    <x v="18"/>
    <x v="1"/>
    <x v="256"/>
    <x v="173"/>
    <x v="545"/>
    <x v="0"/>
  </r>
  <r>
    <x v="0"/>
    <x v="7"/>
    <x v="109"/>
    <x v="45"/>
    <x v="19"/>
    <x v="1"/>
    <x v="170"/>
    <x v="44"/>
    <x v="546"/>
    <x v="0"/>
  </r>
  <r>
    <x v="0"/>
    <x v="7"/>
    <x v="110"/>
    <x v="45"/>
    <x v="20"/>
    <x v="1"/>
    <x v="130"/>
    <x v="23"/>
    <x v="547"/>
    <x v="0"/>
  </r>
  <r>
    <x v="0"/>
    <x v="7"/>
    <x v="111"/>
    <x v="45"/>
    <x v="21"/>
    <x v="1"/>
    <x v="71"/>
    <x v="36"/>
    <x v="342"/>
    <x v="0"/>
  </r>
  <r>
    <x v="0"/>
    <x v="7"/>
    <x v="112"/>
    <x v="37"/>
    <x v="1"/>
    <x v="1"/>
    <x v="43"/>
    <x v="79"/>
    <x v="343"/>
    <x v="0"/>
  </r>
  <r>
    <x v="0"/>
    <x v="7"/>
    <x v="113"/>
    <x v="46"/>
    <x v="1"/>
    <x v="1"/>
    <x v="140"/>
    <x v="7"/>
    <x v="246"/>
    <x v="0"/>
  </r>
  <r>
    <x v="0"/>
    <x v="7"/>
    <x v="114"/>
    <x v="47"/>
    <x v="1"/>
    <x v="1"/>
    <x v="45"/>
    <x v="7"/>
    <x v="60"/>
    <x v="0"/>
  </r>
  <r>
    <x v="0"/>
    <x v="7"/>
    <x v="115"/>
    <x v="45"/>
    <x v="20"/>
    <x v="1"/>
    <x v="21"/>
    <x v="19"/>
    <x v="22"/>
    <x v="0"/>
  </r>
  <r>
    <x v="0"/>
    <x v="7"/>
    <x v="116"/>
    <x v="45"/>
    <x v="18"/>
    <x v="1"/>
    <x v="21"/>
    <x v="19"/>
    <x v="22"/>
    <x v="0"/>
  </r>
  <r>
    <x v="0"/>
    <x v="7"/>
    <x v="117"/>
    <x v="45"/>
    <x v="19"/>
    <x v="1"/>
    <x v="21"/>
    <x v="19"/>
    <x v="22"/>
    <x v="0"/>
  </r>
  <r>
    <x v="0"/>
    <x v="7"/>
    <x v="118"/>
    <x v="45"/>
    <x v="21"/>
    <x v="1"/>
    <x v="21"/>
    <x v="19"/>
    <x v="22"/>
    <x v="0"/>
  </r>
  <r>
    <x v="0"/>
    <x v="7"/>
    <x v="119"/>
    <x v="44"/>
    <x v="1"/>
    <x v="1"/>
    <x v="94"/>
    <x v="59"/>
    <x v="61"/>
    <x v="0"/>
  </r>
  <r>
    <x v="0"/>
    <x v="7"/>
    <x v="120"/>
    <x v="37"/>
    <x v="12"/>
    <x v="1"/>
    <x v="34"/>
    <x v="11"/>
    <x v="412"/>
    <x v="0"/>
  </r>
  <r>
    <x v="0"/>
    <x v="7"/>
    <x v="121"/>
    <x v="37"/>
    <x v="1"/>
    <x v="1"/>
    <x v="10"/>
    <x v="60"/>
    <x v="334"/>
    <x v="0"/>
  </r>
  <r>
    <x v="0"/>
    <x v="7"/>
    <x v="122"/>
    <x v="37"/>
    <x v="17"/>
    <x v="1"/>
    <x v="43"/>
    <x v="54"/>
    <x v="170"/>
    <x v="0"/>
  </r>
  <r>
    <x v="0"/>
    <x v="7"/>
    <x v="123"/>
    <x v="37"/>
    <x v="2"/>
    <x v="1"/>
    <x v="21"/>
    <x v="19"/>
    <x v="22"/>
    <x v="0"/>
  </r>
  <r>
    <x v="0"/>
    <x v="7"/>
    <x v="124"/>
    <x v="37"/>
    <x v="0"/>
    <x v="1"/>
    <x v="21"/>
    <x v="19"/>
    <x v="22"/>
    <x v="0"/>
  </r>
  <r>
    <x v="0"/>
    <x v="7"/>
    <x v="125"/>
    <x v="37"/>
    <x v="13"/>
    <x v="1"/>
    <x v="10"/>
    <x v="54"/>
    <x v="82"/>
    <x v="0"/>
  </r>
  <r>
    <x v="0"/>
    <x v="7"/>
    <x v="126"/>
    <x v="44"/>
    <x v="1"/>
    <x v="3"/>
    <x v="43"/>
    <x v="224"/>
    <x v="548"/>
    <x v="0"/>
  </r>
</pivotCacheRecords>
</file>

<file path=xl/pivotTables/_rels/pivotTable190.xml.rels><?xml version="1.0" encoding="UTF-8" standalone="yes"?>
<Relationships
    xmlns="http://schemas.openxmlformats.org/package/2006/relationships"><Relationship Id="rId1" Type="http://schemas.openxmlformats.org/officeDocument/2006/relationships/pivotCacheDefinition" Target="../pivotCache/pivotCacheDefinition174.xml"/></Relationships>
</file>

<file path=xl/pivotTables/pivotTable19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name="pivotTable190" cacheId="174" compact="0" compactData="0" rowGrandTotals="0" dataCaption="value" applyNumberFormats="0" applyBorderFormats="0" applyFontFormats="0" applyPatternFormats="0" applyAlignmentFormats="0" indent="0" multipleFieldFilters="0">
  <location ref="A3:F151" firstHeaderRow="0" firstDataRow="1" firstDataCol="4" rowPageCount="1" colPageCount="1"/>
  <pivotFields count="13">
    <pivotField axis="axisPage" showAll="0" compact="0" outline="0" multipleItemSelectionAllowed="1">
      <items count="3">
        <item x="0"/>
        <item x="1" h="1"/>
        <item t="default"/>
      </items>
    </pivotField>
    <pivotField showAll="0" compact="0" outline="0" multipleItemSelectionAllowed="1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axis="axisRow" showAll="0" defaultSubtotal="0" subtotalTop="0" compact="0" outline="0" sortType="descending" multipleItemSelectionAllowed="1">
      <items count="14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</items>
      <autoSortScope>
        <pivotArea dataOnly="0" outline="0" fieldPosition="0">
          <references count="1">
            <reference field="4294967294" count="1" selected="0">
              <x v="1"/>
            </reference>
          </references>
        </pivotArea>
      </autoSortScope>
    </pivotField>
    <pivotField axis="axisRow" showAll="0" defaultSubtotal="0" subtotalTop="0" compact="0" outline="0" multipleItemSelectionAllowed="1">
      <items count="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</items>
    </pivotField>
    <pivotField axis="axisRow" showAll="0" compact="0" outline="0" multipleItemSelectionAllowed="1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axis="axisRow" showAll="0" defaultSubtotal="0" subtotalTop="0" compact="0" outline="0" multipleItemSelectionAllowed="1">
      <items count="6">
        <item x="0"/>
        <item x="1"/>
        <item x="2"/>
        <item x="3"/>
        <item x="4"/>
        <item x="5"/>
      </items>
    </pivotField>
    <pivotField dataField="1" showAll="0" compact="0" outline="0" multipleItemSelectionAllowed="1">
      <items count="2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t="default"/>
      </items>
    </pivotField>
    <pivotField showAll="0" compact="0" outline="0" multipleItemSelectionAllowed="1">
      <items count="2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t="default"/>
      </items>
    </pivotField>
    <pivotField dataField="1" showAll="0" compact="0" outline="0" multipleItemSelectionAllowed="1">
      <items count="5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t="default"/>
      </items>
    </pivotField>
    <pivotField showAll="0" compact="0" outline="0" multipleItemSelectionAllowed="1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t="default"/>
      </items>
    </pivotField>
    <pivotField showAll="0" compact="0" outline="0" multipleItemSelectionAllowed="1">
      <items count="4">
        <item x="0"/>
        <item x="1"/>
        <item x="2"/>
        <item t="default"/>
      </items>
    </pivotField>
    <pivotField showAll="0" compact="0" outline="0" multipleItemSelectionAllowed="1">
      <items count="7">
        <item x="0"/>
        <item x="1"/>
        <item x="2"/>
        <item x="3"/>
        <item x="4"/>
        <item x="5"/>
        <item t="default"/>
      </items>
    </pivotField>
    <pivotField showAll="0" compact="0" outline="0" multipleItemSelectionAllowed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4">
    <field x="2"/>
    <field x="3"/>
    <field x="5"/>
    <field x="4"/>
  </rowFields>
  <colFields count="1">
    <field x="-2"/>
  </colFields>
  <pageFields count="1">
    <pageField fld="0" hier="-1"/>
  </pageFields>
  <dataFields count="2">
    <dataField name="求和:平台转化数量" fld="6" subtotal="sum" baseField="0" baseItem="0"/>
    <dataField name="求和:花费" fld="8" subtotal="sum" baseField="0" baseItem="0"/>
  </dataFields>
  <pivotTableStyleInfo name="PivotStyleLight16" showRowHeaders="1" showColHeaders="1" showRowStripes="0" showColStripes="0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
<Relationships
    xmlns="http://schemas.openxmlformats.org/package/2006/relationships"><Relationship Id="rId1" Type="http://schemas.openxmlformats.org/officeDocument/2006/relationships/pivotTable" Target="../pivotTables/pivotTable19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tabSelected="1">
      <pane topLeftCell="A2" activePane="bottomRight" state="frozen" ySplit="1"/>
    </sheetView>
  </sheetViews>
  <sheetFormatPr baseColWidth="10" defaultColWidth="9.9990234375" defaultRowHeight="16.5" customHeight="1"/>
  <cols>
    <col min="1" max="1" width="5.337890625"/>
    <col min="4" max="4" width="32.4052734375" customWidth="1"/>
    <col min="5" max="5" width="4.3740234375"/>
  </cols>
  <sheetData>
    <row r="1" ht="22.5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42" t="s">
        <v>6</v>
      </c>
      <c r="H1" s="6" t="s">
        <v>7</v>
      </c>
      <c r="I1" s="6" t="s">
        <v>8</v>
      </c>
      <c r="J1" s="5" t="s">
        <v>9</v>
      </c>
    </row>
    <row r="2" ht="22.5" customHeight="1">
      <c r="A2" s="12" t="n">
        <f>WEEKNUM(B2,2)</f>
        <v>37</v>
      </c>
      <c r="B2" s="32" t="n">
        <v>46272</v>
      </c>
      <c r="C2" s="51" t="n">
        <v>10813123</v>
      </c>
      <c r="D2" s="61" t="s">
        <v>10</v>
      </c>
      <c r="E2" s="55" t="s">
        <v>11</v>
      </c>
      <c r="F2" s="38" t="s">
        <v>12</v>
      </c>
      <c r="G2" s="12" t="n">
        <v>107</v>
      </c>
      <c r="H2" s="38" t="n">
        <v>0.382</v>
      </c>
      <c r="I2" s="38" t="n">
        <v>40.841</v>
      </c>
      <c r="J2" s="13"/>
    </row>
    <row r="3" ht="22.5" customHeight="1">
      <c r="A3" s="12" t="n">
        <f>WEEKNUM(B3,2)</f>
        <v>37</v>
      </c>
      <c r="B3" s="32" t="n">
        <v>46272</v>
      </c>
      <c r="C3" s="51" t="n">
        <v>1745925</v>
      </c>
      <c r="D3" s="61" t="s">
        <v>13</v>
      </c>
      <c r="E3" s="55" t="s">
        <v>14</v>
      </c>
      <c r="F3" s="38" t="s">
        <v>15</v>
      </c>
      <c r="G3" s="34" t="n">
        <v>448</v>
      </c>
      <c r="H3" s="38" t="n">
        <v>0.15</v>
      </c>
      <c r="I3" s="38" t="n">
        <v>67.2</v>
      </c>
      <c r="J3" s="13"/>
    </row>
    <row r="4" ht="22.5" customHeight="1">
      <c r="A4" s="12" t="n">
        <f>WEEKNUM(B4,2)</f>
        <v>37</v>
      </c>
      <c r="B4" s="32" t="n">
        <v>46272</v>
      </c>
      <c r="C4" s="51" t="n">
        <v>6951600</v>
      </c>
      <c r="D4" s="61" t="s">
        <v>16</v>
      </c>
      <c r="E4" s="55" t="s">
        <v>17</v>
      </c>
      <c r="F4" s="38" t="s">
        <v>15</v>
      </c>
      <c r="G4" s="34" t="n">
        <v>70</v>
      </c>
      <c r="H4" s="38" t="n">
        <v>0.177</v>
      </c>
      <c r="I4" s="38" t="n">
        <v>12.376</v>
      </c>
      <c r="J4" s="13"/>
    </row>
    <row r="5" ht="22.5" customHeight="1">
      <c r="A5" s="12" t="n">
        <f>WEEKNUM(B5,2)</f>
        <v>37</v>
      </c>
      <c r="B5" s="32" t="n">
        <v>46272</v>
      </c>
      <c r="C5" s="51" t="n">
        <v>6951594</v>
      </c>
      <c r="D5" s="61" t="s">
        <v>16</v>
      </c>
      <c r="E5" s="55" t="s">
        <v>18</v>
      </c>
      <c r="F5" s="38" t="s">
        <v>15</v>
      </c>
      <c r="G5" s="34" t="n">
        <v>192</v>
      </c>
      <c r="H5" s="38" t="n">
        <v>0.7</v>
      </c>
      <c r="I5" s="38" t="n">
        <v>134.4</v>
      </c>
      <c r="J5" s="13"/>
    </row>
    <row r="6" ht="22.5" customHeight="1">
      <c r="A6" s="12" t="n">
        <f>WEEKNUM(B6,2)</f>
        <v>37</v>
      </c>
      <c r="B6" s="32" t="n">
        <v>46272</v>
      </c>
      <c r="C6" s="51" t="n">
        <v>2732727</v>
      </c>
      <c r="D6" s="61" t="s">
        <v>10</v>
      </c>
      <c r="E6" s="55" t="s">
        <v>19</v>
      </c>
      <c r="F6" s="38" t="s">
        <v>15</v>
      </c>
      <c r="G6" s="34" t="n">
        <v>505</v>
      </c>
      <c r="H6" s="38" t="n">
        <v>0.25</v>
      </c>
      <c r="I6" s="38" t="n">
        <v>126.275</v>
      </c>
      <c r="J6" s="13"/>
    </row>
    <row r="7" ht="22.5" customHeight="1">
      <c r="A7" s="12" t="n">
        <f>WEEKNUM(B7,2)</f>
        <v>37</v>
      </c>
      <c r="B7" s="32" t="n">
        <v>46272</v>
      </c>
      <c r="C7" s="51" t="n">
        <v>5619156</v>
      </c>
      <c r="D7" s="61" t="s">
        <v>10</v>
      </c>
      <c r="E7" s="55" t="s">
        <v>19</v>
      </c>
      <c r="F7" s="38" t="s">
        <v>12</v>
      </c>
      <c r="G7" s="34" t="n">
        <v>9</v>
      </c>
      <c r="H7" s="38" t="n">
        <v>0.417</v>
      </c>
      <c r="I7" s="38" t="n">
        <v>3.7544</v>
      </c>
      <c r="J7" s="13"/>
    </row>
    <row r="8" ht="22.5" customHeight="1">
      <c r="A8" s="12" t="n">
        <f>WEEKNUM(B8,2)</f>
        <v>37</v>
      </c>
      <c r="B8" s="32" t="n">
        <v>46272</v>
      </c>
      <c r="C8" s="51" t="n">
        <v>6425889</v>
      </c>
      <c r="D8" s="61" t="s">
        <v>10</v>
      </c>
      <c r="E8" s="55" t="s">
        <v>20</v>
      </c>
      <c r="F8" s="38" t="s">
        <v>15</v>
      </c>
      <c r="G8" s="34" t="n">
        <v>124</v>
      </c>
      <c r="H8" s="38" t="n">
        <v>0.252</v>
      </c>
      <c r="I8" s="38" t="n">
        <v>31.275</v>
      </c>
      <c r="J8" s="13"/>
    </row>
    <row r="9" ht="22.5" customHeight="1">
      <c r="A9" s="12" t="n">
        <f>WEEKNUM(B9,2)</f>
        <v>37</v>
      </c>
      <c r="B9" s="32" t="n">
        <v>46272</v>
      </c>
      <c r="C9" s="51" t="n">
        <v>6439005</v>
      </c>
      <c r="D9" s="61" t="s">
        <v>10</v>
      </c>
      <c r="E9" s="55" t="s">
        <v>20</v>
      </c>
      <c r="F9" s="38" t="s">
        <v>21</v>
      </c>
      <c r="G9" s="34" t="n">
        <v>83</v>
      </c>
      <c r="H9" s="38" t="n">
        <v>0.25</v>
      </c>
      <c r="I9" s="38" t="n">
        <v>20.75</v>
      </c>
      <c r="J9" s="13"/>
    </row>
    <row r="10" ht="22.5" customHeight="1">
      <c r="A10" s="12" t="n">
        <f>WEEKNUM(B10,2)</f>
        <v>37</v>
      </c>
      <c r="B10" s="32" t="n">
        <v>46272</v>
      </c>
      <c r="C10" s="51" t="n">
        <v>7203110</v>
      </c>
      <c r="D10" s="61" t="s">
        <v>22</v>
      </c>
      <c r="E10" s="55" t="s">
        <v>23</v>
      </c>
      <c r="F10" s="38" t="s">
        <v>15</v>
      </c>
      <c r="G10" s="34" t="n">
        <v>8</v>
      </c>
      <c r="H10" s="38" t="n">
        <v>0.2</v>
      </c>
      <c r="I10" s="38" t="n">
        <v>1.6</v>
      </c>
      <c r="J10" s="13"/>
    </row>
    <row r="11" ht="22.5" customHeight="1">
      <c r="A11" s="12" t="n">
        <f>WEEKNUM(B11,2)</f>
        <v>37</v>
      </c>
      <c r="B11" s="32" t="n">
        <v>46272</v>
      </c>
      <c r="C11" s="51" t="n">
        <v>7202934</v>
      </c>
      <c r="D11" s="61" t="s">
        <v>22</v>
      </c>
      <c r="E11" s="55" t="s">
        <v>24</v>
      </c>
      <c r="F11" s="38" t="s">
        <v>15</v>
      </c>
      <c r="G11" s="34" t="n">
        <v>66</v>
      </c>
      <c r="H11" s="38" t="n">
        <v>0.354</v>
      </c>
      <c r="I11" s="38" t="n">
        <v>23.34</v>
      </c>
      <c r="J11" s="13"/>
    </row>
    <row r="12" ht="22.5" customHeight="1">
      <c r="A12" s="12" t="n">
        <f>WEEKNUM(B12,2)</f>
        <v>37</v>
      </c>
      <c r="B12" s="32" t="n">
        <v>46272</v>
      </c>
      <c r="C12" s="51" t="n">
        <v>5847496</v>
      </c>
      <c r="D12" s="61" t="s">
        <v>10</v>
      </c>
      <c r="E12" s="55" t="s">
        <v>25</v>
      </c>
      <c r="F12" s="38" t="s">
        <v>12</v>
      </c>
      <c r="G12" s="34" t="n">
        <v>4</v>
      </c>
      <c r="H12" s="38" t="n">
        <v>0.752</v>
      </c>
      <c r="I12" s="38" t="n">
        <v>3.0095</v>
      </c>
      <c r="J12" s="13"/>
    </row>
    <row r="13" ht="22.5" customHeight="1">
      <c r="A13" s="12" t="n">
        <f>WEEKNUM(B13,2)</f>
        <v>37</v>
      </c>
      <c r="B13" s="32" t="n">
        <v>46272</v>
      </c>
      <c r="C13" s="51" t="n">
        <v>7572369</v>
      </c>
      <c r="D13" s="61" t="s">
        <v>10</v>
      </c>
      <c r="E13" s="55" t="s">
        <v>25</v>
      </c>
      <c r="F13" s="38" t="s">
        <v>15</v>
      </c>
      <c r="G13" s="34" t="n">
        <v>74</v>
      </c>
      <c r="H13" s="38" t="n">
        <v>0.305</v>
      </c>
      <c r="I13" s="38" t="n">
        <v>22.56</v>
      </c>
      <c r="J13" s="13"/>
    </row>
    <row r="14" ht="22.5" customHeight="1">
      <c r="A14" s="12" t="n">
        <f>WEEKNUM(B14,2)</f>
        <v>37</v>
      </c>
      <c r="B14" s="32" t="n">
        <v>46272</v>
      </c>
      <c r="C14" s="51" t="n">
        <v>8460883</v>
      </c>
      <c r="D14" s="61" t="s">
        <v>16</v>
      </c>
      <c r="E14" s="55" t="s">
        <v>11</v>
      </c>
      <c r="F14" s="38" t="s">
        <v>15</v>
      </c>
      <c r="G14" s="34" t="n">
        <v>1179</v>
      </c>
      <c r="H14" s="38" t="n">
        <v>0.14</v>
      </c>
      <c r="I14" s="38" t="n">
        <v>164.948</v>
      </c>
      <c r="J14" s="13"/>
    </row>
    <row r="15" ht="22.5" customHeight="1">
      <c r="A15" s="12" t="n">
        <f>WEEKNUM(B15,2)</f>
        <v>37</v>
      </c>
      <c r="B15" s="32" t="n">
        <v>46272</v>
      </c>
      <c r="C15" s="51" t="n">
        <v>8531973</v>
      </c>
      <c r="D15" s="61" t="s">
        <v>16</v>
      </c>
      <c r="E15" s="55" t="s">
        <v>18</v>
      </c>
      <c r="F15" s="12" t="s">
        <v>26</v>
      </c>
      <c r="G15" s="34" t="n">
        <v>2</v>
      </c>
      <c r="H15" s="38" t="n">
        <v>0.31</v>
      </c>
      <c r="I15" s="38" t="n">
        <v>0.62</v>
      </c>
      <c r="J15" s="13"/>
    </row>
    <row r="16" ht="22.5" customHeight="1">
      <c r="A16" s="12" t="n">
        <f>WEEKNUM(B16,2)</f>
        <v>37</v>
      </c>
      <c r="B16" s="32" t="n">
        <v>46272</v>
      </c>
      <c r="C16" s="51" t="n">
        <v>8156506</v>
      </c>
      <c r="D16" s="61" t="s">
        <v>27</v>
      </c>
      <c r="E16" s="55" t="s">
        <v>14</v>
      </c>
      <c r="F16" s="38" t="s">
        <v>15</v>
      </c>
      <c r="G16" s="34" t="n">
        <v>992</v>
      </c>
      <c r="H16" s="38" t="n">
        <v>0.1</v>
      </c>
      <c r="I16" s="38" t="n">
        <v>99.2</v>
      </c>
      <c r="J16" s="13"/>
    </row>
    <row r="17" ht="22.5" customHeight="1">
      <c r="A17" s="12" t="n">
        <f>WEEKNUM(B17,2)</f>
        <v>37</v>
      </c>
      <c r="B17" s="32" t="n">
        <v>46272</v>
      </c>
      <c r="C17" s="51" t="n">
        <v>8819666</v>
      </c>
      <c r="D17" s="61" t="s">
        <v>27</v>
      </c>
      <c r="E17" s="55" t="s">
        <v>14</v>
      </c>
      <c r="F17" s="38" t="s">
        <v>12</v>
      </c>
      <c r="G17" s="34" t="n">
        <v>188</v>
      </c>
      <c r="H17" s="38" t="n">
        <v>0.106</v>
      </c>
      <c r="I17" s="38" t="n">
        <v>19.9509</v>
      </c>
      <c r="J17" s="13"/>
    </row>
    <row r="18" ht="22.5" customHeight="1">
      <c r="A18" s="12" t="n">
        <f>WEEKNUM(B18,2)</f>
        <v>37</v>
      </c>
      <c r="B18" s="32" t="n">
        <v>46272</v>
      </c>
      <c r="C18" s="51" t="n">
        <v>91410799</v>
      </c>
      <c r="D18" s="61" t="s">
        <v>28</v>
      </c>
      <c r="E18" s="51" t="s">
        <v>29</v>
      </c>
      <c r="F18" s="12" t="s">
        <v>15</v>
      </c>
      <c r="G18" s="34" t="n">
        <v>500</v>
      </c>
      <c r="H18" s="38" t="n">
        <v>0.02</v>
      </c>
      <c r="I18" s="38" t="n">
        <v>10</v>
      </c>
      <c r="J18" s="13"/>
    </row>
    <row r="19" ht="22.5" customHeight="1">
      <c r="A19" s="12" t="n">
        <f>WEEKNUM(B19,2)</f>
        <v>37</v>
      </c>
      <c r="B19" s="32" t="n">
        <v>46272</v>
      </c>
      <c r="C19" s="51" t="n">
        <v>7872826</v>
      </c>
      <c r="D19" s="61" t="s">
        <v>30</v>
      </c>
      <c r="E19" s="55" t="s">
        <v>14</v>
      </c>
      <c r="F19" s="38" t="s">
        <v>15</v>
      </c>
      <c r="G19" s="34" t="n">
        <v>47</v>
      </c>
      <c r="H19" s="38" t="n">
        <v>0.483</v>
      </c>
      <c r="I19" s="38" t="n">
        <v>22.722</v>
      </c>
      <c r="J19" s="13"/>
    </row>
    <row r="20" ht="22.5" customHeight="1">
      <c r="A20" s="12" t="n">
        <f>WEEKNUM(B20,2)</f>
        <v>37</v>
      </c>
      <c r="B20" s="32" t="n">
        <v>46272</v>
      </c>
      <c r="C20" s="51" t="n">
        <v>9311355</v>
      </c>
      <c r="D20" s="61" t="s">
        <v>31</v>
      </c>
      <c r="E20" s="55" t="s">
        <v>14</v>
      </c>
      <c r="F20" s="38" t="s">
        <v>15</v>
      </c>
      <c r="G20" s="34" t="n">
        <v>20</v>
      </c>
      <c r="H20" s="38" t="n">
        <v>0.15</v>
      </c>
      <c r="I20" s="38" t="n">
        <v>3</v>
      </c>
      <c r="J20" s="13"/>
    </row>
    <row r="21" ht="22.5" customHeight="1">
      <c r="A21" s="12" t="n">
        <f>WEEKNUM(B21,2)</f>
        <v>37</v>
      </c>
      <c r="B21" s="32" t="n">
        <v>46272</v>
      </c>
      <c r="C21" s="51" t="n">
        <v>10210818</v>
      </c>
      <c r="D21" s="61" t="s">
        <v>27</v>
      </c>
      <c r="E21" s="55" t="s">
        <v>14</v>
      </c>
      <c r="F21" s="12" t="s">
        <v>26</v>
      </c>
      <c r="G21" s="34" t="n">
        <v>57</v>
      </c>
      <c r="H21" s="38" t="n">
        <v>0.11</v>
      </c>
      <c r="I21" s="38" t="n">
        <v>6.12</v>
      </c>
      <c r="J21" s="63"/>
    </row>
    <row r="22" ht="22.5" customHeight="1">
      <c r="A22" s="12" t="n">
        <f>WEEKNUM(B22,2)</f>
        <v>37</v>
      </c>
      <c r="B22" s="32" t="n">
        <v>46272</v>
      </c>
      <c r="C22" s="51" t="n">
        <v>10501490</v>
      </c>
      <c r="D22" s="61" t="s">
        <v>13</v>
      </c>
      <c r="E22" s="55" t="s">
        <v>14</v>
      </c>
      <c r="F22" s="38" t="s">
        <v>15</v>
      </c>
      <c r="G22" s="34" t="n">
        <v>6</v>
      </c>
      <c r="H22" s="38" t="n">
        <v>0.13</v>
      </c>
      <c r="I22" s="38" t="n">
        <v>0.78</v>
      </c>
      <c r="J22" s="13"/>
    </row>
    <row r="23" ht="22.5" customHeight="1">
      <c r="A23" s="12" t="n">
        <f>WEEKNUM(B23,2)</f>
        <v>37</v>
      </c>
      <c r="B23" s="32" t="n">
        <v>46272</v>
      </c>
      <c r="C23" s="51" t="n">
        <v>10912510</v>
      </c>
      <c r="D23" s="61" t="s">
        <v>10</v>
      </c>
      <c r="E23" s="66" t="s">
        <v>11</v>
      </c>
      <c r="F23" s="38" t="s">
        <v>32</v>
      </c>
      <c r="G23" s="34" t="n">
        <v>666</v>
      </c>
      <c r="H23" s="38" t="n">
        <v>0.23</v>
      </c>
      <c r="I23" s="38" t="n">
        <v>151.68</v>
      </c>
      <c r="J23" s="63" t="n">
        <v>151.679</v>
      </c>
    </row>
    <row r="24" ht="22.5" customHeight="1">
      <c r="A24" s="12" t="n">
        <f>WEEKNUM(B24,2)</f>
        <v>37</v>
      </c>
      <c r="B24" s="32" t="n">
        <v>46272</v>
      </c>
      <c r="C24" s="51" t="n">
        <v>11080098</v>
      </c>
      <c r="D24" s="61" t="s">
        <v>22</v>
      </c>
      <c r="E24" s="55" t="s">
        <v>24</v>
      </c>
      <c r="F24" s="38" t="s">
        <v>15</v>
      </c>
      <c r="G24" s="34" t="n">
        <v>0</v>
      </c>
      <c r="H24" s="38" t="n">
        <v>0</v>
      </c>
      <c r="I24" s="38" t="n">
        <v>0</v>
      </c>
      <c r="J24" s="13"/>
    </row>
    <row r="25" ht="22.5" customHeight="1">
      <c r="A25" s="12" t="n">
        <f>WEEKNUM(B25,2)</f>
        <v>37</v>
      </c>
      <c r="B25" s="32" t="n">
        <v>46272</v>
      </c>
      <c r="C25" s="51" t="n">
        <v>91540124</v>
      </c>
      <c r="D25" s="61" t="s">
        <v>33</v>
      </c>
      <c r="E25" s="55" t="s">
        <v>34</v>
      </c>
      <c r="F25" s="38" t="s">
        <v>12</v>
      </c>
      <c r="G25" s="34" t="n">
        <v>21</v>
      </c>
      <c r="H25" s="38" t="n">
        <v>0.663</v>
      </c>
      <c r="I25" s="38" t="n">
        <v>13.9326</v>
      </c>
      <c r="J25" s="13"/>
    </row>
    <row r="26" ht="22.5" customHeight="1">
      <c r="A26" s="12" t="n">
        <f>WEEKNUM(B26,2)</f>
        <v>37</v>
      </c>
      <c r="B26" s="32" t="n">
        <v>46272</v>
      </c>
      <c r="C26" s="51" t="n">
        <v>91548042</v>
      </c>
      <c r="D26" s="61" t="s">
        <v>13</v>
      </c>
      <c r="E26" s="55" t="s">
        <v>14</v>
      </c>
      <c r="F26" s="38" t="s">
        <v>12</v>
      </c>
      <c r="G26" s="34" t="n">
        <v>0</v>
      </c>
      <c r="H26" s="38" t="n">
        <v>0</v>
      </c>
      <c r="I26" s="38" t="n">
        <v>0.0343</v>
      </c>
      <c r="J26" s="13"/>
    </row>
    <row r="27" ht="22.5" customHeight="1">
      <c r="A27" s="12" t="n">
        <f>WEEKNUM(B27,2)</f>
        <v>37</v>
      </c>
      <c r="B27" s="32" t="n">
        <v>46272</v>
      </c>
      <c r="C27" s="51" t="n">
        <v>91548043</v>
      </c>
      <c r="D27" s="61" t="s">
        <v>28</v>
      </c>
      <c r="E27" s="55" t="s">
        <v>35</v>
      </c>
      <c r="F27" s="38" t="s">
        <v>15</v>
      </c>
      <c r="G27" s="34" t="n">
        <v>201</v>
      </c>
      <c r="H27" s="38" t="n">
        <v>0.1</v>
      </c>
      <c r="I27" s="38" t="n">
        <v>20.1</v>
      </c>
      <c r="J27" s="13"/>
    </row>
    <row r="28" ht="22.5" customHeight="1">
      <c r="A28" s="12" t="n">
        <f>WEEKNUM(B28,2)</f>
        <v>37</v>
      </c>
      <c r="B28" s="32" t="n">
        <v>46272</v>
      </c>
      <c r="C28" s="51" t="n">
        <v>11715627</v>
      </c>
      <c r="D28" s="61" t="s">
        <v>31</v>
      </c>
      <c r="E28" s="55" t="s">
        <v>14</v>
      </c>
      <c r="F28" s="38" t="s">
        <v>15</v>
      </c>
      <c r="G28" s="34" t="n">
        <v>0</v>
      </c>
      <c r="H28" s="38" t="n">
        <v>0</v>
      </c>
      <c r="I28" s="38" t="n">
        <v>0</v>
      </c>
      <c r="J28" s="13"/>
    </row>
    <row r="29" ht="22.5" customHeight="1">
      <c r="A29" s="12" t="n">
        <f>WEEKNUM(B29,2)</f>
        <v>37</v>
      </c>
      <c r="B29" s="32" t="n">
        <v>46272</v>
      </c>
      <c r="C29" s="51" t="n">
        <v>11715655</v>
      </c>
      <c r="D29" s="61" t="s">
        <v>16</v>
      </c>
      <c r="E29" s="55" t="s">
        <v>11</v>
      </c>
      <c r="F29" s="38" t="s">
        <v>15</v>
      </c>
      <c r="G29" s="34" t="n">
        <v>0</v>
      </c>
      <c r="H29" s="38" t="n">
        <v>0</v>
      </c>
      <c r="I29" s="38" t="n">
        <v>0</v>
      </c>
      <c r="J29" s="13"/>
    </row>
    <row r="30" ht="22.5" customHeight="1">
      <c r="A30" s="12" t="n">
        <f>WEEKNUM(B30,2)</f>
        <v>37</v>
      </c>
      <c r="B30" s="32" t="n">
        <v>46272</v>
      </c>
      <c r="C30" s="51" t="n">
        <v>11715811</v>
      </c>
      <c r="D30" s="61" t="s">
        <v>16</v>
      </c>
      <c r="E30" s="51" t="s">
        <v>17</v>
      </c>
      <c r="F30" s="12" t="s">
        <v>15</v>
      </c>
      <c r="G30" s="34" t="n">
        <v>0</v>
      </c>
      <c r="H30" s="38" t="n">
        <v>0</v>
      </c>
      <c r="I30" s="38" t="n">
        <v>0</v>
      </c>
      <c r="J30" s="13"/>
    </row>
    <row r="31" ht="22.5" customHeight="1">
      <c r="A31" s="12" t="n">
        <f>WEEKNUM(B31,2)</f>
        <v>37</v>
      </c>
      <c r="B31" s="32" t="n">
        <v>46272</v>
      </c>
      <c r="C31" s="51" t="n">
        <v>11729927</v>
      </c>
      <c r="D31" s="61" t="s">
        <v>10</v>
      </c>
      <c r="E31" s="51" t="s">
        <v>20</v>
      </c>
      <c r="F31" s="12" t="s">
        <v>15</v>
      </c>
      <c r="G31" s="34" t="n">
        <v>0</v>
      </c>
      <c r="H31" s="38" t="n">
        <v>0</v>
      </c>
      <c r="I31" s="38" t="n">
        <v>0</v>
      </c>
      <c r="J31" s="13"/>
    </row>
    <row r="32" ht="22.5" customHeight="1">
      <c r="A32" s="12" t="n">
        <f>WEEKNUM(B32,2)</f>
        <v>37</v>
      </c>
      <c r="B32" s="32" t="n">
        <v>46272</v>
      </c>
      <c r="C32" s="51" t="n">
        <v>11729820</v>
      </c>
      <c r="D32" s="61" t="s">
        <v>10</v>
      </c>
      <c r="E32" s="51" t="s">
        <v>25</v>
      </c>
      <c r="F32" s="12" t="s">
        <v>15</v>
      </c>
      <c r="G32" s="34" t="n">
        <v>0</v>
      </c>
      <c r="H32" s="38" t="n">
        <v>0</v>
      </c>
      <c r="I32" s="38" t="n">
        <v>0</v>
      </c>
      <c r="J32" s="65"/>
    </row>
    <row r="33" ht="22.5" customHeight="1">
      <c r="A33" s="12" t="n">
        <f>WEEKNUM(B33,2)</f>
        <v>37</v>
      </c>
      <c r="B33" s="32" t="n">
        <v>46272</v>
      </c>
      <c r="C33" s="51" t="n">
        <v>11729830</v>
      </c>
      <c r="D33" s="61" t="s">
        <v>10</v>
      </c>
      <c r="E33" s="51" t="s">
        <v>11</v>
      </c>
      <c r="F33" s="12" t="s">
        <v>12</v>
      </c>
      <c r="G33" s="34" t="n">
        <v>0</v>
      </c>
      <c r="H33" s="38" t="n">
        <v>0</v>
      </c>
      <c r="I33" s="38" t="n">
        <v>0.0009</v>
      </c>
      <c r="J33" s="13"/>
    </row>
    <row r="34" ht="22.5" customHeight="1">
      <c r="A34" s="12" t="n">
        <f>WEEKNUM(B34,2)</f>
        <v>37</v>
      </c>
      <c r="B34" s="32" t="n">
        <v>46272</v>
      </c>
      <c r="C34" s="51" t="n">
        <v>11892329</v>
      </c>
      <c r="D34" s="61" t="s">
        <v>10</v>
      </c>
      <c r="E34" s="51" t="s">
        <v>11</v>
      </c>
      <c r="F34" s="12" t="s">
        <v>15</v>
      </c>
      <c r="G34" s="34" t="n">
        <v>501</v>
      </c>
      <c r="H34" s="38" t="n">
        <v>0.25</v>
      </c>
      <c r="I34" s="38" t="n">
        <v>125.25</v>
      </c>
      <c r="J34" s="13"/>
    </row>
    <row r="35" ht="22.5" customHeight="1">
      <c r="A35" s="12" t="n">
        <f>WEEKNUM(B35,2)</f>
        <v>37</v>
      </c>
      <c r="B35" s="32" t="n">
        <v>46272</v>
      </c>
      <c r="C35" s="51" t="n">
        <v>91557161</v>
      </c>
      <c r="D35" s="61" t="s">
        <v>36</v>
      </c>
      <c r="E35" s="55" t="s">
        <v>14</v>
      </c>
      <c r="F35" s="12" t="s">
        <v>12</v>
      </c>
      <c r="G35" s="34" t="n">
        <v>0</v>
      </c>
      <c r="H35" s="38" t="n">
        <v>0</v>
      </c>
      <c r="I35" s="38" t="n">
        <v>0.0017</v>
      </c>
      <c r="J35" s="13"/>
    </row>
    <row r="36" ht="22.5" customHeight="1">
      <c r="A36" s="12" t="n">
        <f>WEEKNUM(B36,2)</f>
        <v>37</v>
      </c>
      <c r="B36" s="32" t="n">
        <v>46272</v>
      </c>
      <c r="C36" s="51" t="n">
        <v>91557333</v>
      </c>
      <c r="D36" s="61" t="s">
        <v>37</v>
      </c>
      <c r="E36" s="55" t="s">
        <v>14</v>
      </c>
      <c r="F36" s="12" t="s">
        <v>12</v>
      </c>
      <c r="G36" s="34" t="n">
        <v>0</v>
      </c>
      <c r="H36" s="38" t="n">
        <v>0</v>
      </c>
      <c r="I36" s="38" t="n">
        <v>0.0373</v>
      </c>
      <c r="J36" s="13"/>
    </row>
    <row r="37" ht="22.5" customHeight="1">
      <c r="A37" s="12" t="n">
        <f>WEEKNUM(B37,2)</f>
        <v>37</v>
      </c>
      <c r="B37" s="32" t="n">
        <v>46272</v>
      </c>
      <c r="C37" s="51" t="n">
        <v>91557162</v>
      </c>
      <c r="D37" s="61" t="s">
        <v>38</v>
      </c>
      <c r="E37" s="55" t="s">
        <v>14</v>
      </c>
      <c r="F37" s="12" t="s">
        <v>12</v>
      </c>
      <c r="G37" s="34" t="n">
        <v>0</v>
      </c>
      <c r="H37" s="38" t="n">
        <v>0</v>
      </c>
      <c r="I37" s="38" t="n">
        <v>0.0004</v>
      </c>
      <c r="J37" s="13"/>
    </row>
    <row r="38" ht="22.5" customHeight="1">
      <c r="A38" s="12" t="n">
        <f>WEEKNUM(B38,2)</f>
        <v>37</v>
      </c>
      <c r="B38" s="32" t="n">
        <v>46272</v>
      </c>
      <c r="C38" s="51" t="n">
        <v>6061077</v>
      </c>
      <c r="D38" s="61" t="s">
        <v>39</v>
      </c>
      <c r="E38" s="55" t="s">
        <v>14</v>
      </c>
      <c r="F38" s="38" t="s">
        <v>15</v>
      </c>
      <c r="G38" s="34" t="n">
        <v>0</v>
      </c>
      <c r="H38" s="38" t="n">
        <v>0</v>
      </c>
      <c r="I38" s="38" t="n">
        <v>0</v>
      </c>
      <c r="J38" s="13"/>
    </row>
    <row r="39" ht="22.5" customHeight="1">
      <c r="A39" s="12" t="n">
        <f>WEEKNUM(B39,2)</f>
        <v>37</v>
      </c>
      <c r="B39" s="32" t="n">
        <v>46272</v>
      </c>
      <c r="C39" s="51" t="n">
        <v>6607117</v>
      </c>
      <c r="D39" s="62" t="s">
        <v>39</v>
      </c>
      <c r="E39" s="51" t="s">
        <v>14</v>
      </c>
      <c r="F39" s="37" t="s">
        <v>15</v>
      </c>
      <c r="G39" s="71" t="n">
        <v>205</v>
      </c>
      <c r="H39" s="72" t="n">
        <v>0.586</v>
      </c>
      <c r="I39" s="72" t="n">
        <v>120.141</v>
      </c>
      <c r="J39" s="69"/>
    </row>
    <row r="40" ht="22.5" customHeight="1">
      <c r="A40" s="12" t="n">
        <f>WEEKNUM(B40,2)</f>
        <v>37</v>
      </c>
      <c r="B40" s="32" t="n">
        <v>46272</v>
      </c>
      <c r="C40" s="51" t="n">
        <v>5497580</v>
      </c>
      <c r="D40" s="62" t="s">
        <v>28</v>
      </c>
      <c r="E40" s="51" t="s">
        <v>17</v>
      </c>
      <c r="F40" s="12" t="s">
        <v>15</v>
      </c>
      <c r="G40" s="34" t="n">
        <v>1363</v>
      </c>
      <c r="H40" s="38" t="n">
        <v>0.254</v>
      </c>
      <c r="I40" s="38" t="n">
        <v>346.278</v>
      </c>
      <c r="J40" s="12"/>
    </row>
    <row r="41" ht="22.5" customHeight="1">
      <c r="A41" s="12" t="n">
        <f>WEEKNUM(B41,2)</f>
        <v>37</v>
      </c>
      <c r="B41" s="32" t="n">
        <v>46272</v>
      </c>
      <c r="C41" s="51" t="n">
        <v>91407542</v>
      </c>
      <c r="D41" s="62" t="s">
        <v>28</v>
      </c>
      <c r="E41" s="51" t="s">
        <v>40</v>
      </c>
      <c r="F41" s="12" t="s">
        <v>15</v>
      </c>
      <c r="G41" s="34" t="n">
        <v>380</v>
      </c>
      <c r="H41" s="38" t="n">
        <v>0.021</v>
      </c>
      <c r="I41" s="38" t="n">
        <v>7.902</v>
      </c>
      <c r="J41" s="12"/>
    </row>
    <row r="42" ht="22.5" customHeight="1">
      <c r="A42" s="12" t="n">
        <f>WEEKNUM(B42,2)</f>
        <v>37</v>
      </c>
      <c r="B42" s="32" t="n">
        <v>46272</v>
      </c>
      <c r="C42" s="51" t="n">
        <v>8998645</v>
      </c>
      <c r="D42" s="62" t="s">
        <v>28</v>
      </c>
      <c r="E42" s="51" t="s">
        <v>17</v>
      </c>
      <c r="F42" s="12" t="s">
        <v>15</v>
      </c>
      <c r="G42" s="56" t="n">
        <v>12</v>
      </c>
      <c r="H42" s="38" t="n">
        <v>0.351</v>
      </c>
      <c r="I42" s="38" t="n">
        <v>4.206</v>
      </c>
      <c r="J42" s="12"/>
    </row>
    <row r="43" ht="22.5" customHeight="1">
      <c r="A43" s="12" t="n">
        <f>WEEKNUM(B43,2)</f>
        <v>37</v>
      </c>
      <c r="B43" s="32" t="n">
        <v>46272</v>
      </c>
      <c r="C43" s="51" t="n">
        <v>4383473</v>
      </c>
      <c r="D43" s="62" t="s">
        <v>39</v>
      </c>
      <c r="E43" s="51" t="s">
        <v>14</v>
      </c>
      <c r="F43" s="38" t="s">
        <v>15</v>
      </c>
      <c r="G43" s="34" t="n">
        <v>141</v>
      </c>
      <c r="H43" s="38" t="n">
        <v>0.179</v>
      </c>
      <c r="I43" s="38" t="n">
        <v>25.218</v>
      </c>
      <c r="J43" s="12"/>
    </row>
    <row r="44" ht="22.5" customHeight="1">
      <c r="A44" s="12" t="n">
        <f>WEEKNUM(B44,2)</f>
        <v>37</v>
      </c>
      <c r="B44" s="32" t="n">
        <v>46272</v>
      </c>
      <c r="C44" s="51" t="n">
        <v>8094753</v>
      </c>
      <c r="D44" s="62" t="s">
        <v>39</v>
      </c>
      <c r="E44" s="51" t="s">
        <v>14</v>
      </c>
      <c r="F44" s="12" t="s">
        <v>26</v>
      </c>
      <c r="G44" s="34" t="n">
        <v>194</v>
      </c>
      <c r="H44" s="38" t="n">
        <v>0.2</v>
      </c>
      <c r="I44" s="38" t="n">
        <v>38.43</v>
      </c>
      <c r="J44" s="12"/>
    </row>
    <row r="45" ht="22.5" customHeight="1">
      <c r="A45" s="12" t="n">
        <f>WEEKNUM(B45,2)</f>
        <v>37</v>
      </c>
      <c r="B45" s="32" t="n">
        <v>46272</v>
      </c>
      <c r="C45" s="51" t="n">
        <v>9415350</v>
      </c>
      <c r="D45" s="62" t="s">
        <v>41</v>
      </c>
      <c r="E45" s="51" t="s">
        <v>14</v>
      </c>
      <c r="F45" s="12" t="s">
        <v>26</v>
      </c>
      <c r="G45" s="34" t="n">
        <v>49</v>
      </c>
      <c r="H45" s="38" t="n">
        <v>0.17</v>
      </c>
      <c r="I45" s="38" t="n">
        <v>8.09</v>
      </c>
      <c r="J45" s="12"/>
    </row>
    <row r="46" ht="22.5" customHeight="1">
      <c r="A46" s="12" t="n">
        <f>WEEKNUM(B46,2)</f>
        <v>37</v>
      </c>
      <c r="B46" s="32" t="n">
        <v>46272</v>
      </c>
      <c r="C46" s="51" t="n">
        <v>2783561</v>
      </c>
      <c r="D46" s="62" t="s">
        <v>42</v>
      </c>
      <c r="E46" s="51" t="s">
        <v>14</v>
      </c>
      <c r="F46" s="38" t="s">
        <v>15</v>
      </c>
      <c r="G46" s="56" t="n">
        <v>455</v>
      </c>
      <c r="H46" s="38" t="n">
        <v>0.102</v>
      </c>
      <c r="I46" s="38" t="n">
        <v>46.605</v>
      </c>
      <c r="J46" s="12"/>
    </row>
    <row r="47" ht="22.5" customHeight="1">
      <c r="A47" s="12" t="n">
        <f>WEEKNUM(B47,2)</f>
        <v>37</v>
      </c>
      <c r="B47" s="32" t="n">
        <v>46272</v>
      </c>
      <c r="C47" s="51" t="n">
        <v>10599157</v>
      </c>
      <c r="D47" s="62" t="s">
        <v>43</v>
      </c>
      <c r="E47" s="51" t="s">
        <v>14</v>
      </c>
      <c r="F47" s="38" t="s">
        <v>15</v>
      </c>
      <c r="G47" s="56" t="n">
        <v>105</v>
      </c>
      <c r="H47" s="38" t="n">
        <v>0.309</v>
      </c>
      <c r="I47" s="38" t="n">
        <v>32.4</v>
      </c>
      <c r="J47" s="12"/>
    </row>
    <row r="48" ht="22.5" customHeight="1">
      <c r="A48" s="12" t="n">
        <f>WEEKNUM(B48,2)</f>
        <v>37</v>
      </c>
      <c r="B48" s="32" t="n">
        <v>46272</v>
      </c>
      <c r="C48" s="51" t="n">
        <v>10599681</v>
      </c>
      <c r="D48" s="62" t="s">
        <v>44</v>
      </c>
      <c r="E48" s="51" t="s">
        <v>14</v>
      </c>
      <c r="F48" s="38" t="s">
        <v>15</v>
      </c>
      <c r="G48" s="56" t="n">
        <v>400</v>
      </c>
      <c r="H48" s="38" t="n">
        <v>0.13</v>
      </c>
      <c r="I48" s="38" t="n">
        <v>52</v>
      </c>
      <c r="J48" s="12"/>
    </row>
    <row r="49" ht="22.5" customHeight="1">
      <c r="A49" s="12" t="n">
        <f>WEEKNUM(B49,2)</f>
        <v>37</v>
      </c>
      <c r="B49" s="32" t="n">
        <v>46272</v>
      </c>
      <c r="C49" s="51" t="n">
        <v>6060965</v>
      </c>
      <c r="D49" s="62" t="s">
        <v>39</v>
      </c>
      <c r="E49" s="51" t="s">
        <v>14</v>
      </c>
      <c r="F49" s="38" t="s">
        <v>15</v>
      </c>
      <c r="G49" s="57" t="n">
        <v>147</v>
      </c>
      <c r="H49" s="38" t="n">
        <v>0.314</v>
      </c>
      <c r="I49" s="38" t="n">
        <v>46.15</v>
      </c>
      <c r="J49" s="12"/>
    </row>
    <row r="50" ht="22.5" customHeight="1">
      <c r="A50" s="12" t="n">
        <f>WEEKNUM(B50,2)</f>
        <v>37</v>
      </c>
      <c r="B50" s="32" t="n">
        <v>46272</v>
      </c>
      <c r="C50" s="51" t="n">
        <v>10842514</v>
      </c>
      <c r="D50" s="62" t="s">
        <v>45</v>
      </c>
      <c r="E50" s="51" t="s">
        <v>14</v>
      </c>
      <c r="F50" s="12" t="s">
        <v>26</v>
      </c>
      <c r="G50" s="34" t="n">
        <v>1</v>
      </c>
      <c r="H50" s="38" t="n">
        <v>0.05</v>
      </c>
      <c r="I50" s="38" t="n">
        <v>0.05</v>
      </c>
      <c r="J50" s="12"/>
    </row>
    <row r="51" ht="22.5" customHeight="1">
      <c r="A51" s="12" t="n">
        <f>WEEKNUM(B51,2)</f>
        <v>37</v>
      </c>
      <c r="B51" s="32" t="n">
        <v>46272</v>
      </c>
      <c r="C51" s="51" t="n">
        <v>10815258</v>
      </c>
      <c r="D51" s="62" t="s">
        <v>45</v>
      </c>
      <c r="E51" s="51" t="s">
        <v>14</v>
      </c>
      <c r="F51" s="38" t="s">
        <v>15</v>
      </c>
      <c r="G51" s="34" t="n">
        <v>9</v>
      </c>
      <c r="H51" s="38" t="n">
        <v>0.203</v>
      </c>
      <c r="I51" s="38" t="n">
        <v>1.827</v>
      </c>
      <c r="J51" s="12"/>
    </row>
    <row r="52" ht="22.5" customHeight="1">
      <c r="A52" s="12" t="n">
        <f>WEEKNUM(B52,2)</f>
        <v>37</v>
      </c>
      <c r="B52" s="32" t="n">
        <v>46272</v>
      </c>
      <c r="C52" s="51" t="n">
        <v>91535229</v>
      </c>
      <c r="D52" s="62" t="s">
        <v>28</v>
      </c>
      <c r="E52" s="51" t="s">
        <v>40</v>
      </c>
      <c r="F52" s="38" t="s">
        <v>15</v>
      </c>
      <c r="G52" s="34" t="n">
        <v>9</v>
      </c>
      <c r="H52" s="38" t="n">
        <v>0.04</v>
      </c>
      <c r="I52" s="38" t="n">
        <v>0.36</v>
      </c>
      <c r="J52" s="12"/>
    </row>
    <row r="53" ht="22.5" customHeight="1">
      <c r="A53" s="12" t="n">
        <f>WEEKNUM(B53,2)</f>
        <v>37</v>
      </c>
      <c r="B53" s="32" t="n">
        <v>46272</v>
      </c>
      <c r="C53" s="51" t="n">
        <v>91535331</v>
      </c>
      <c r="D53" s="62" t="s">
        <v>28</v>
      </c>
      <c r="E53" s="51" t="s">
        <v>29</v>
      </c>
      <c r="F53" s="38" t="s">
        <v>15</v>
      </c>
      <c r="G53" s="57" t="n">
        <v>21</v>
      </c>
      <c r="H53" s="38" t="n">
        <v>0.04</v>
      </c>
      <c r="I53" s="38" t="n">
        <v>0.84</v>
      </c>
      <c r="J53" s="12"/>
    </row>
    <row r="54" ht="22.5" customHeight="1">
      <c r="A54" s="12" t="n">
        <f>WEEKNUM(B54,2)</f>
        <v>37</v>
      </c>
      <c r="B54" s="32" t="n">
        <v>46272</v>
      </c>
      <c r="C54" s="51" t="n">
        <v>11324493</v>
      </c>
      <c r="D54" s="62" t="s">
        <v>28</v>
      </c>
      <c r="E54" s="51" t="s">
        <v>17</v>
      </c>
      <c r="F54" s="12" t="s">
        <v>15</v>
      </c>
      <c r="G54" s="34" t="n">
        <v>2</v>
      </c>
      <c r="H54" s="38" t="n">
        <v>0.3</v>
      </c>
      <c r="I54" s="38" t="n">
        <v>0.6</v>
      </c>
      <c r="J54" s="12"/>
    </row>
    <row r="55" ht="22.5" customHeight="1">
      <c r="A55" s="12" t="n">
        <f>WEEKNUM(B55,2)</f>
        <v>37</v>
      </c>
      <c r="B55" s="32" t="n">
        <v>46272</v>
      </c>
      <c r="C55" s="51" t="n">
        <v>10298628</v>
      </c>
      <c r="D55" s="62" t="s">
        <v>46</v>
      </c>
      <c r="E55" s="51" t="s">
        <v>14</v>
      </c>
      <c r="F55" s="12" t="s">
        <v>26</v>
      </c>
      <c r="G55" s="57" t="n">
        <v>86</v>
      </c>
      <c r="H55" s="38" t="n">
        <v>0.74</v>
      </c>
      <c r="I55" s="38" t="n">
        <v>63.98</v>
      </c>
      <c r="J55" s="12"/>
    </row>
    <row r="56" ht="22.5" customHeight="1">
      <c r="A56" s="12" t="n">
        <f>WEEKNUM(B56,2)</f>
        <v>37</v>
      </c>
      <c r="B56" s="32" t="n">
        <v>46272</v>
      </c>
      <c r="C56" s="51" t="n">
        <v>11655595</v>
      </c>
      <c r="D56" s="62" t="s">
        <v>47</v>
      </c>
      <c r="E56" s="51" t="s">
        <v>14</v>
      </c>
      <c r="F56" s="12" t="s">
        <v>26</v>
      </c>
      <c r="G56" s="34" t="n">
        <v>0</v>
      </c>
      <c r="H56" s="38" t="n">
        <v>0</v>
      </c>
      <c r="I56" s="38" t="n">
        <v>0.32</v>
      </c>
      <c r="J56" s="12"/>
    </row>
    <row r="57" ht="22.5" customHeight="1">
      <c r="A57" s="12" t="n">
        <f>WEEKNUM(B57,2)</f>
        <v>37</v>
      </c>
      <c r="B57" s="32" t="n">
        <v>46272</v>
      </c>
      <c r="C57" s="51" t="n">
        <v>11655596</v>
      </c>
      <c r="D57" s="62" t="s">
        <v>47</v>
      </c>
      <c r="E57" s="51" t="s">
        <v>14</v>
      </c>
      <c r="F57" s="12" t="s">
        <v>12</v>
      </c>
      <c r="G57" s="34" t="n">
        <v>0</v>
      </c>
      <c r="H57" s="38" t="n">
        <v>0</v>
      </c>
      <c r="I57" s="38" t="n">
        <v>0</v>
      </c>
      <c r="J57" s="12"/>
    </row>
    <row r="58" ht="22.5" customHeight="1">
      <c r="A58" s="12" t="n">
        <f>WEEKNUM(B58,2)</f>
        <v>37</v>
      </c>
      <c r="B58" s="32" t="n">
        <v>46272</v>
      </c>
      <c r="C58" s="51" t="n">
        <v>11690183</v>
      </c>
      <c r="D58" s="62" t="s">
        <v>42</v>
      </c>
      <c r="E58" s="51" t="s">
        <v>14</v>
      </c>
      <c r="F58" s="12" t="s">
        <v>15</v>
      </c>
      <c r="G58" s="57" t="n">
        <v>45</v>
      </c>
      <c r="H58" s="38" t="n">
        <v>0.2</v>
      </c>
      <c r="I58" s="38" t="n">
        <v>9</v>
      </c>
      <c r="J58" s="12"/>
    </row>
    <row r="59" ht="22.5" customHeight="1">
      <c r="A59" s="12" t="n">
        <f>WEEKNUM(B59,2)</f>
        <v>37</v>
      </c>
      <c r="B59" s="32" t="n">
        <v>46272</v>
      </c>
      <c r="C59" s="51" t="n">
        <v>11763482</v>
      </c>
      <c r="D59" s="62" t="s">
        <v>47</v>
      </c>
      <c r="E59" s="51" t="s">
        <v>14</v>
      </c>
      <c r="F59" s="12" t="s">
        <v>12</v>
      </c>
      <c r="G59" s="34" t="n">
        <v>0</v>
      </c>
      <c r="H59" s="38" t="n">
        <v>0</v>
      </c>
      <c r="I59" s="38" t="n">
        <v>0.1779</v>
      </c>
      <c r="J59" s="12"/>
    </row>
    <row r="60" ht="22.5" customHeight="1">
      <c r="A60" s="12" t="n">
        <f>WEEKNUM(B60,2)</f>
        <v>37</v>
      </c>
      <c r="B60" s="32" t="n">
        <v>46272</v>
      </c>
      <c r="C60" s="51" t="n">
        <v>5464039</v>
      </c>
      <c r="D60" s="62" t="s">
        <v>28</v>
      </c>
      <c r="E60" s="51" t="s">
        <v>48</v>
      </c>
      <c r="F60" s="12" t="s">
        <v>15</v>
      </c>
      <c r="G60" s="34" t="n">
        <v>1337</v>
      </c>
      <c r="H60" s="38" t="n">
        <v>0.298</v>
      </c>
      <c r="I60" s="38" t="n">
        <v>397.969</v>
      </c>
      <c r="J60" s="12"/>
    </row>
    <row r="61" ht="22.5" customHeight="1">
      <c r="A61" s="12" t="n">
        <f>WEEKNUM(B61,2)</f>
        <v>37</v>
      </c>
      <c r="B61" s="32" t="n">
        <v>46272</v>
      </c>
      <c r="C61" s="51" t="n">
        <v>8057746</v>
      </c>
      <c r="D61" s="62" t="s">
        <v>28</v>
      </c>
      <c r="E61" s="51" t="s">
        <v>48</v>
      </c>
      <c r="F61" s="12" t="s">
        <v>15</v>
      </c>
      <c r="G61" s="34" t="n">
        <v>0</v>
      </c>
      <c r="H61" s="38" t="n">
        <v>0</v>
      </c>
      <c r="I61" s="38" t="n">
        <v>0</v>
      </c>
      <c r="J61" s="12"/>
    </row>
    <row r="62" ht="22.5" customHeight="1">
      <c r="A62" s="12" t="n">
        <f>WEEKNUM(B62,2)</f>
        <v>37</v>
      </c>
      <c r="B62" s="32" t="n">
        <v>46272</v>
      </c>
      <c r="C62" s="51" t="n">
        <v>91399821</v>
      </c>
      <c r="D62" s="61" t="s">
        <v>44</v>
      </c>
      <c r="E62" s="51" t="s">
        <v>14</v>
      </c>
      <c r="F62" s="12" t="s">
        <v>26</v>
      </c>
      <c r="G62" s="34" t="n">
        <v>492</v>
      </c>
      <c r="H62" s="38" t="n">
        <v>0.05</v>
      </c>
      <c r="I62" s="38" t="n">
        <v>24.1</v>
      </c>
      <c r="J62" s="12"/>
    </row>
    <row r="63" ht="22.5" customHeight="1">
      <c r="A63" s="12" t="n">
        <f>WEEKNUM(B63,2)</f>
        <v>37</v>
      </c>
      <c r="B63" s="32" t="n">
        <v>46272</v>
      </c>
      <c r="C63" s="51" t="n">
        <v>8670368</v>
      </c>
      <c r="D63" s="61" t="s">
        <v>16</v>
      </c>
      <c r="E63" s="51" t="s">
        <v>11</v>
      </c>
      <c r="F63" s="12" t="s">
        <v>32</v>
      </c>
      <c r="G63" s="34" t="n">
        <v>0</v>
      </c>
      <c r="H63" s="38" t="n">
        <v>0</v>
      </c>
      <c r="I63" s="38" t="n">
        <v>0.44</v>
      </c>
      <c r="J63" s="38" t="n">
        <v>0</v>
      </c>
    </row>
    <row r="64" ht="22.5" customHeight="1">
      <c r="A64" s="12" t="n">
        <f>WEEKNUM(B64,2)</f>
        <v>37</v>
      </c>
      <c r="B64" s="32" t="n">
        <v>46272</v>
      </c>
      <c r="C64" s="51" t="n">
        <v>10514860</v>
      </c>
      <c r="D64" s="62" t="s">
        <v>47</v>
      </c>
      <c r="E64" s="51" t="s">
        <v>14</v>
      </c>
      <c r="F64" s="12" t="s">
        <v>15</v>
      </c>
      <c r="G64" s="34" t="n">
        <v>167</v>
      </c>
      <c r="H64" s="38" t="n">
        <v>0.7</v>
      </c>
      <c r="I64" s="38" t="n">
        <v>116.9</v>
      </c>
      <c r="J64" s="12"/>
    </row>
    <row r="65" ht="22.5" customHeight="1">
      <c r="A65" s="12" t="n">
        <f>WEEKNUM(B65,2)</f>
        <v>37</v>
      </c>
      <c r="B65" s="32" t="n">
        <v>46272</v>
      </c>
      <c r="C65" s="51" t="n">
        <v>91532857</v>
      </c>
      <c r="D65" s="62" t="s">
        <v>49</v>
      </c>
      <c r="E65" s="51" t="s">
        <v>14</v>
      </c>
      <c r="F65" s="12" t="s">
        <v>12</v>
      </c>
      <c r="G65" s="34" t="n">
        <v>78</v>
      </c>
      <c r="H65" s="38" t="n">
        <v>0.156</v>
      </c>
      <c r="I65" s="38" t="n">
        <v>12.1729</v>
      </c>
      <c r="J65" s="12"/>
    </row>
    <row r="66" ht="22.5" customHeight="1">
      <c r="A66" s="12" t="n">
        <f>WEEKNUM(B66,2)</f>
        <v>37</v>
      </c>
      <c r="B66" s="32" t="n">
        <v>46272</v>
      </c>
      <c r="C66" s="51" t="n">
        <v>91534913</v>
      </c>
      <c r="D66" s="62" t="s">
        <v>50</v>
      </c>
      <c r="E66" s="51" t="s">
        <v>51</v>
      </c>
      <c r="F66" s="12" t="s">
        <v>15</v>
      </c>
      <c r="G66" s="34" t="n">
        <v>9</v>
      </c>
      <c r="H66" s="38" t="n">
        <v>1</v>
      </c>
      <c r="I66" s="38" t="n">
        <v>9</v>
      </c>
      <c r="J66" s="12"/>
    </row>
    <row r="67" ht="22.5" customHeight="1">
      <c r="A67" s="12" t="n">
        <f>WEEKNUM(B67,2)</f>
        <v>37</v>
      </c>
      <c r="B67" s="32" t="n">
        <v>46272</v>
      </c>
      <c r="C67" s="51" t="n">
        <v>91538336</v>
      </c>
      <c r="D67" s="62" t="s">
        <v>52</v>
      </c>
      <c r="E67" s="51" t="s">
        <v>35</v>
      </c>
      <c r="F67" s="12" t="s">
        <v>15</v>
      </c>
      <c r="G67" s="34" t="n">
        <v>1</v>
      </c>
      <c r="H67" s="38" t="n">
        <v>0.8</v>
      </c>
      <c r="I67" s="38" t="n">
        <v>0.8</v>
      </c>
      <c r="J67" s="12"/>
    </row>
    <row r="68" ht="22.5" customHeight="1">
      <c r="A68" s="12" t="n">
        <f>WEEKNUM(B68,2)</f>
        <v>37</v>
      </c>
      <c r="B68" s="32" t="n">
        <v>46272</v>
      </c>
      <c r="C68" s="51" t="n">
        <v>91533906</v>
      </c>
      <c r="D68" s="62" t="s">
        <v>53</v>
      </c>
      <c r="E68" s="51" t="s">
        <v>54</v>
      </c>
      <c r="F68" s="12" t="s">
        <v>15</v>
      </c>
      <c r="G68" s="34" t="n">
        <v>7</v>
      </c>
      <c r="H68" s="38" t="n">
        <v>1</v>
      </c>
      <c r="I68" s="38" t="n">
        <v>7</v>
      </c>
      <c r="J68" s="12"/>
    </row>
    <row r="69" ht="22.5" customHeight="1">
      <c r="A69" s="12" t="n">
        <f>WEEKNUM(B69,2)</f>
        <v>37</v>
      </c>
      <c r="B69" s="32" t="n">
        <v>46272</v>
      </c>
      <c r="C69" s="51" t="n">
        <v>91538334</v>
      </c>
      <c r="D69" s="62" t="s">
        <v>52</v>
      </c>
      <c r="E69" s="51" t="s">
        <v>18</v>
      </c>
      <c r="F69" s="12" t="s">
        <v>15</v>
      </c>
      <c r="G69" s="34" t="n">
        <v>54</v>
      </c>
      <c r="H69" s="38" t="n">
        <v>0.8</v>
      </c>
      <c r="I69" s="38" t="n">
        <v>43.2</v>
      </c>
      <c r="J69" s="12"/>
    </row>
    <row r="70" ht="22.5" customHeight="1">
      <c r="A70" s="12" t="n">
        <f>WEEKNUM(B70,2)</f>
        <v>37</v>
      </c>
      <c r="B70" s="32" t="n">
        <v>46272</v>
      </c>
      <c r="C70" s="51" t="n">
        <v>91545519</v>
      </c>
      <c r="D70" s="62" t="s">
        <v>55</v>
      </c>
      <c r="E70" s="51" t="s">
        <v>48</v>
      </c>
      <c r="F70" s="12" t="s">
        <v>15</v>
      </c>
      <c r="G70" s="34" t="n">
        <v>50</v>
      </c>
      <c r="H70" s="38" t="n">
        <v>0.2</v>
      </c>
      <c r="I70" s="38" t="n">
        <v>10</v>
      </c>
      <c r="J70" s="12"/>
    </row>
    <row r="71" ht="22.5" customHeight="1">
      <c r="A71" s="12" t="n">
        <f>WEEKNUM(B71,2)</f>
        <v>37</v>
      </c>
      <c r="B71" s="32" t="n">
        <v>46272</v>
      </c>
      <c r="C71" s="51" t="n">
        <v>91551388</v>
      </c>
      <c r="D71" s="62" t="s">
        <v>56</v>
      </c>
      <c r="E71" s="51" t="s">
        <v>34</v>
      </c>
      <c r="F71" s="12" t="s">
        <v>12</v>
      </c>
      <c r="G71" s="34" t="n">
        <v>41</v>
      </c>
      <c r="H71" s="38" t="n">
        <v>0.703</v>
      </c>
      <c r="I71" s="38" t="n">
        <v>28.8302</v>
      </c>
      <c r="J71" s="12"/>
    </row>
    <row r="72" ht="22.5" customHeight="1">
      <c r="A72" s="12" t="n">
        <f>WEEKNUM(B72,2)</f>
        <v>37</v>
      </c>
      <c r="B72" s="32" t="n">
        <v>46272</v>
      </c>
      <c r="C72" s="51" t="n">
        <v>91550293</v>
      </c>
      <c r="D72" s="62" t="s">
        <v>57</v>
      </c>
      <c r="E72" s="51" t="s">
        <v>58</v>
      </c>
      <c r="F72" s="12" t="s">
        <v>15</v>
      </c>
      <c r="G72" s="34" t="n">
        <v>56</v>
      </c>
      <c r="H72" s="38" t="n">
        <v>0.35</v>
      </c>
      <c r="I72" s="38" t="n">
        <v>19.6</v>
      </c>
      <c r="J72" s="12"/>
    </row>
    <row r="73" ht="22.5" customHeight="1">
      <c r="A73" s="12" t="n">
        <f>WEEKNUM(B73,2)</f>
        <v>37</v>
      </c>
      <c r="B73" s="32" t="n">
        <v>46272</v>
      </c>
      <c r="C73" s="51" t="n">
        <v>91550294</v>
      </c>
      <c r="D73" s="62" t="s">
        <v>59</v>
      </c>
      <c r="E73" s="51" t="s">
        <v>34</v>
      </c>
      <c r="F73" s="12" t="s">
        <v>15</v>
      </c>
      <c r="G73" s="34" t="n">
        <v>1</v>
      </c>
      <c r="H73" s="38" t="n">
        <v>0.8</v>
      </c>
      <c r="I73" s="38" t="n">
        <v>0.8</v>
      </c>
      <c r="J73" s="12"/>
    </row>
    <row r="74" ht="22.5" customHeight="1">
      <c r="A74" s="12" t="n">
        <f>WEEKNUM(B74,2)</f>
        <v>37</v>
      </c>
      <c r="B74" s="32" t="n">
        <v>46272</v>
      </c>
      <c r="C74" s="51" t="n">
        <v>9333145</v>
      </c>
      <c r="D74" s="62" t="s">
        <v>60</v>
      </c>
      <c r="E74" s="51" t="s">
        <v>14</v>
      </c>
      <c r="F74" s="12" t="s">
        <v>26</v>
      </c>
      <c r="G74" s="34" t="n">
        <v>181</v>
      </c>
      <c r="H74" s="38" t="n">
        <v>0.37</v>
      </c>
      <c r="I74" s="38" t="n">
        <v>66.89</v>
      </c>
      <c r="J74" s="12"/>
    </row>
    <row r="75" ht="22.5" customHeight="1">
      <c r="A75" s="12" t="n">
        <f>WEEKNUM(B75,2)</f>
        <v>37</v>
      </c>
      <c r="B75" s="32" t="n">
        <v>46272</v>
      </c>
      <c r="C75" s="51" t="n">
        <v>91555309</v>
      </c>
      <c r="D75" s="62" t="s">
        <v>55</v>
      </c>
      <c r="E75" s="51" t="s">
        <v>40</v>
      </c>
      <c r="F75" s="12" t="s">
        <v>15</v>
      </c>
      <c r="G75" s="34" t="n">
        <v>0</v>
      </c>
      <c r="H75" s="38" t="n">
        <v>0</v>
      </c>
      <c r="I75" s="38" t="n">
        <v>0</v>
      </c>
      <c r="J75" s="12"/>
    </row>
    <row r="76" ht="22.5" customHeight="1">
      <c r="A76" s="12" t="n">
        <f>WEEKNUM(B76,2)</f>
        <v>37</v>
      </c>
      <c r="B76" s="32" t="n">
        <v>46272</v>
      </c>
      <c r="C76" s="51" t="n">
        <v>91554853</v>
      </c>
      <c r="D76" s="62" t="s">
        <v>55</v>
      </c>
      <c r="E76" s="51" t="s">
        <v>40</v>
      </c>
      <c r="F76" s="12" t="s">
        <v>21</v>
      </c>
      <c r="G76" s="56" t="n">
        <v>2</v>
      </c>
      <c r="H76" s="38" t="n">
        <v>0.3</v>
      </c>
      <c r="I76" s="38" t="n">
        <v>0.6</v>
      </c>
      <c r="J76" s="12"/>
    </row>
    <row r="77" ht="22.5" customHeight="1">
      <c r="A77" s="12" t="n">
        <f>WEEKNUM(B77,2)</f>
        <v>37</v>
      </c>
      <c r="B77" s="32" t="n">
        <v>46272</v>
      </c>
      <c r="C77" s="51" t="n">
        <v>91557347</v>
      </c>
      <c r="D77" s="62" t="s">
        <v>61</v>
      </c>
      <c r="E77" s="51" t="s">
        <v>14</v>
      </c>
      <c r="F77" s="12" t="s">
        <v>15</v>
      </c>
      <c r="G77" s="34" t="n">
        <v>2</v>
      </c>
      <c r="H77" s="38" t="n">
        <v>0.8</v>
      </c>
      <c r="I77" s="38" t="n">
        <v>1.6</v>
      </c>
      <c r="J77" s="12"/>
    </row>
    <row r="78" ht="22.5" customHeight="1">
      <c r="A78" s="12" t="n">
        <f>WEEKNUM(B78,2)</f>
        <v>37</v>
      </c>
      <c r="B78" s="32" t="n">
        <v>46272</v>
      </c>
      <c r="C78" s="51" t="n">
        <v>91557160</v>
      </c>
      <c r="D78" s="62" t="s">
        <v>62</v>
      </c>
      <c r="E78" s="51" t="s">
        <v>11</v>
      </c>
      <c r="F78" s="12" t="s">
        <v>15</v>
      </c>
      <c r="G78" s="34" t="n">
        <v>0</v>
      </c>
      <c r="H78" s="38" t="n">
        <v>0</v>
      </c>
      <c r="I78" s="38" t="n">
        <v>0</v>
      </c>
      <c r="J78" s="12"/>
    </row>
    <row r="79" ht="22.5" customHeight="1">
      <c r="A79" s="12" t="n">
        <f>WEEKNUM(B79,2)</f>
        <v>37</v>
      </c>
      <c r="B79" s="32" t="n">
        <v>46272</v>
      </c>
      <c r="C79" s="51" t="n">
        <v>9298539</v>
      </c>
      <c r="D79" s="62" t="s">
        <v>60</v>
      </c>
      <c r="E79" s="51" t="s">
        <v>14</v>
      </c>
      <c r="F79" s="12" t="s">
        <v>15</v>
      </c>
      <c r="G79" s="34" t="n">
        <v>50</v>
      </c>
      <c r="H79" s="38" t="n">
        <v>0.378</v>
      </c>
      <c r="I79" s="38" t="n">
        <v>18.92</v>
      </c>
      <c r="J79" s="12"/>
    </row>
    <row r="80" ht="22.5" customHeight="1">
      <c r="A80" s="12" t="n">
        <f>WEEKNUM(B80,2)</f>
        <v>37</v>
      </c>
      <c r="B80" s="32" t="n">
        <v>46272</v>
      </c>
      <c r="C80" s="51" t="n">
        <v>91399439</v>
      </c>
      <c r="D80" s="62" t="s">
        <v>63</v>
      </c>
      <c r="E80" s="51" t="s">
        <v>29</v>
      </c>
      <c r="F80" s="12" t="s">
        <v>15</v>
      </c>
      <c r="G80" s="12" t="n">
        <v>44</v>
      </c>
      <c r="H80" s="38" t="n">
        <v>0.1</v>
      </c>
      <c r="I80" s="38" t="n">
        <v>4.4</v>
      </c>
      <c r="J80" s="12"/>
    </row>
    <row r="81" ht="22.5" customHeight="1">
      <c r="A81" s="12" t="n">
        <f>WEEKNUM(B81,2)</f>
        <v>37</v>
      </c>
      <c r="B81" s="32" t="n">
        <v>46272</v>
      </c>
      <c r="C81" s="51" t="n">
        <v>91399437</v>
      </c>
      <c r="D81" s="62" t="s">
        <v>64</v>
      </c>
      <c r="E81" s="55" t="s">
        <v>65</v>
      </c>
      <c r="F81" s="12" t="s">
        <v>15</v>
      </c>
      <c r="G81" s="34" t="n">
        <v>50</v>
      </c>
      <c r="H81" s="38" t="n">
        <v>0.15</v>
      </c>
      <c r="I81" s="38" t="n">
        <v>7.5</v>
      </c>
      <c r="J81" s="12"/>
    </row>
    <row r="82" ht="22.5" customHeight="1">
      <c r="A82" s="12" t="n">
        <f>WEEKNUM(B82,2)</f>
        <v>37</v>
      </c>
      <c r="B82" s="32" t="n">
        <v>46272</v>
      </c>
      <c r="C82" s="51" t="n">
        <v>5556054</v>
      </c>
      <c r="D82" s="62" t="s">
        <v>66</v>
      </c>
      <c r="E82" s="51" t="s">
        <v>40</v>
      </c>
      <c r="F82" s="12" t="s">
        <v>15</v>
      </c>
      <c r="G82" s="56" t="n">
        <v>2</v>
      </c>
      <c r="H82" s="38" t="n">
        <v>0.75</v>
      </c>
      <c r="I82" s="38" t="n">
        <v>1.5</v>
      </c>
      <c r="J82" s="12"/>
    </row>
    <row r="83" ht="22.5" customHeight="1">
      <c r="A83" s="12" t="n">
        <f>WEEKNUM(B83,2)</f>
        <v>37</v>
      </c>
      <c r="B83" s="32" t="n">
        <v>46272</v>
      </c>
      <c r="C83" s="51" t="n">
        <v>8628042</v>
      </c>
      <c r="D83" s="62" t="s">
        <v>30</v>
      </c>
      <c r="E83" s="51" t="s">
        <v>14</v>
      </c>
      <c r="F83" s="12" t="s">
        <v>26</v>
      </c>
      <c r="G83" s="12" t="n">
        <v>560</v>
      </c>
      <c r="H83" s="38" t="n">
        <v>0.62</v>
      </c>
      <c r="I83" s="38" t="n">
        <v>345.56</v>
      </c>
      <c r="J83" s="12"/>
    </row>
    <row r="84" ht="22.5" customHeight="1">
      <c r="A84" s="12" t="n">
        <f>WEEKNUM(B84,2)</f>
        <v>37</v>
      </c>
      <c r="B84" s="32" t="n">
        <v>46272</v>
      </c>
      <c r="C84" s="51" t="n">
        <v>9297014</v>
      </c>
      <c r="D84" s="62" t="s">
        <v>13</v>
      </c>
      <c r="E84" s="51" t="s">
        <v>14</v>
      </c>
      <c r="F84" s="12" t="s">
        <v>26</v>
      </c>
      <c r="G84" s="12" t="n">
        <v>296</v>
      </c>
      <c r="H84" s="38" t="n">
        <v>0.34</v>
      </c>
      <c r="I84" s="38" t="n">
        <v>100.15</v>
      </c>
      <c r="J84" s="12"/>
    </row>
    <row r="85" ht="22.5" customHeight="1">
      <c r="A85" s="12" t="n">
        <f>WEEKNUM(B85,2)</f>
        <v>37</v>
      </c>
      <c r="B85" s="32" t="n">
        <v>46272</v>
      </c>
      <c r="C85" s="51" t="n">
        <v>7815836</v>
      </c>
      <c r="D85" s="62" t="s">
        <v>67</v>
      </c>
      <c r="E85" s="51" t="s">
        <v>40</v>
      </c>
      <c r="F85" s="12" t="s">
        <v>15</v>
      </c>
      <c r="G85" s="56" t="n">
        <v>2469</v>
      </c>
      <c r="H85" s="38" t="n">
        <v>0.097</v>
      </c>
      <c r="I85" s="38" t="n">
        <v>240.53</v>
      </c>
      <c r="J85" s="12"/>
    </row>
    <row r="86" ht="22.5" customHeight="1">
      <c r="A86" s="12" t="n">
        <f>WEEKNUM(B86,2)</f>
        <v>37</v>
      </c>
      <c r="B86" s="32" t="n">
        <v>46272</v>
      </c>
      <c r="C86" s="51" t="n">
        <v>9751142</v>
      </c>
      <c r="D86" s="62" t="s">
        <v>68</v>
      </c>
      <c r="E86" s="51" t="s">
        <v>11</v>
      </c>
      <c r="F86" s="38" t="s">
        <v>32</v>
      </c>
      <c r="G86" s="56" t="n">
        <v>1</v>
      </c>
      <c r="H86" s="38" t="n">
        <v>0.7</v>
      </c>
      <c r="I86" s="38" t="n">
        <v>0.7</v>
      </c>
      <c r="J86" s="38" t="n">
        <v>0.701</v>
      </c>
    </row>
    <row r="87" ht="22.5" customHeight="1">
      <c r="A87" s="12" t="n">
        <f>WEEKNUM(B87,2)</f>
        <v>37</v>
      </c>
      <c r="B87" s="32" t="n">
        <v>46272</v>
      </c>
      <c r="C87" s="51" t="n">
        <v>8312006</v>
      </c>
      <c r="D87" s="62" t="s">
        <v>69</v>
      </c>
      <c r="E87" s="51" t="s">
        <v>14</v>
      </c>
      <c r="F87" s="12" t="s">
        <v>15</v>
      </c>
      <c r="G87" s="56" t="n">
        <v>26</v>
      </c>
      <c r="H87" s="38" t="n">
        <v>0.12</v>
      </c>
      <c r="I87" s="38" t="n">
        <v>3.12</v>
      </c>
      <c r="J87" s="12"/>
    </row>
    <row r="88" ht="22.5" customHeight="1">
      <c r="A88" s="12" t="n">
        <f>WEEKNUM(B88,2)</f>
        <v>37</v>
      </c>
      <c r="B88" s="32" t="n">
        <v>46272</v>
      </c>
      <c r="C88" s="51" t="n">
        <v>91467820</v>
      </c>
      <c r="D88" s="62" t="s">
        <v>70</v>
      </c>
      <c r="E88" s="51" t="s">
        <v>40</v>
      </c>
      <c r="F88" s="12" t="s">
        <v>15</v>
      </c>
      <c r="G88" s="56" t="n">
        <v>200</v>
      </c>
      <c r="H88" s="38" t="n">
        <v>0.1</v>
      </c>
      <c r="I88" s="38" t="n">
        <v>20</v>
      </c>
      <c r="J88" s="12"/>
    </row>
    <row r="89" ht="22.5" customHeight="1">
      <c r="A89" s="12" t="n">
        <f>WEEKNUM(B89,2)</f>
        <v>37</v>
      </c>
      <c r="B89" s="32" t="n">
        <v>46272</v>
      </c>
      <c r="C89" s="51" t="n">
        <v>91467821</v>
      </c>
      <c r="D89" s="62" t="s">
        <v>70</v>
      </c>
      <c r="E89" s="51" t="s">
        <v>17</v>
      </c>
      <c r="F89" s="12" t="s">
        <v>15</v>
      </c>
      <c r="G89" s="56" t="n">
        <v>100</v>
      </c>
      <c r="H89" s="38" t="n">
        <v>0.17</v>
      </c>
      <c r="I89" s="38" t="n">
        <v>17</v>
      </c>
      <c r="J89" s="12"/>
    </row>
    <row r="90" ht="22.5" customHeight="1">
      <c r="A90" s="12" t="n">
        <f>WEEKNUM(B90,2)</f>
        <v>37</v>
      </c>
      <c r="B90" s="32" t="n">
        <v>46272</v>
      </c>
      <c r="C90" s="51" t="n">
        <v>10295313</v>
      </c>
      <c r="D90" s="62" t="s">
        <v>69</v>
      </c>
      <c r="E90" s="51" t="s">
        <v>14</v>
      </c>
      <c r="F90" s="12" t="s">
        <v>15</v>
      </c>
      <c r="G90" s="56" t="n">
        <v>0</v>
      </c>
      <c r="H90" s="38" t="n">
        <v>0</v>
      </c>
      <c r="I90" s="38" t="n">
        <v>0</v>
      </c>
      <c r="J90" s="12"/>
    </row>
    <row r="91" ht="22.5" customHeight="1">
      <c r="A91" s="12" t="n">
        <f>WEEKNUM(B91,2)</f>
        <v>37</v>
      </c>
      <c r="B91" s="32" t="n">
        <v>46272</v>
      </c>
      <c r="C91" s="51" t="n">
        <v>91496145</v>
      </c>
      <c r="D91" s="62" t="s">
        <v>70</v>
      </c>
      <c r="E91" s="55" t="s">
        <v>65</v>
      </c>
      <c r="F91" s="12" t="s">
        <v>15</v>
      </c>
      <c r="G91" s="56" t="n">
        <v>50</v>
      </c>
      <c r="H91" s="38" t="n">
        <v>0.15</v>
      </c>
      <c r="I91" s="38" t="n">
        <v>7.5</v>
      </c>
      <c r="J91" s="12"/>
    </row>
    <row r="92" ht="22.5" customHeight="1">
      <c r="A92" s="12" t="n">
        <f>WEEKNUM(B92,2)</f>
        <v>37</v>
      </c>
      <c r="B92" s="32" t="n">
        <v>46272</v>
      </c>
      <c r="C92" s="51" t="n">
        <v>91496146</v>
      </c>
      <c r="D92" s="62" t="s">
        <v>70</v>
      </c>
      <c r="E92" s="51" t="s">
        <v>48</v>
      </c>
      <c r="F92" s="12" t="s">
        <v>15</v>
      </c>
      <c r="G92" s="56" t="n">
        <v>158</v>
      </c>
      <c r="H92" s="38" t="n">
        <v>0.14</v>
      </c>
      <c r="I92" s="38" t="n">
        <v>22.12</v>
      </c>
      <c r="J92" s="12"/>
    </row>
    <row r="93" ht="22.5" customHeight="1">
      <c r="A93" s="12" t="n">
        <f>WEEKNUM(B93,2)</f>
        <v>37</v>
      </c>
      <c r="B93" s="32" t="n">
        <v>46272</v>
      </c>
      <c r="C93" s="51" t="n">
        <v>91496147</v>
      </c>
      <c r="D93" s="62" t="s">
        <v>70</v>
      </c>
      <c r="E93" s="51" t="s">
        <v>11</v>
      </c>
      <c r="F93" s="12" t="s">
        <v>15</v>
      </c>
      <c r="G93" s="56" t="n">
        <v>132</v>
      </c>
      <c r="H93" s="38" t="n">
        <v>0.13</v>
      </c>
      <c r="I93" s="38" t="n">
        <v>17.16</v>
      </c>
      <c r="J93" s="12"/>
    </row>
    <row r="94" ht="22.5" customHeight="1">
      <c r="A94" s="12" t="n">
        <f>WEEKNUM(B94,2)</f>
        <v>37</v>
      </c>
      <c r="B94" s="32" t="n">
        <v>46272</v>
      </c>
      <c r="C94" s="51" t="n">
        <v>91496148</v>
      </c>
      <c r="D94" s="62" t="s">
        <v>70</v>
      </c>
      <c r="E94" s="51" t="s">
        <v>14</v>
      </c>
      <c r="F94" s="12" t="s">
        <v>15</v>
      </c>
      <c r="G94" s="56" t="n">
        <v>160</v>
      </c>
      <c r="H94" s="38" t="n">
        <v>0.15</v>
      </c>
      <c r="I94" s="38" t="n">
        <v>24</v>
      </c>
      <c r="J94" s="12"/>
    </row>
    <row r="95" ht="22.5" customHeight="1">
      <c r="A95" s="12" t="n">
        <f>WEEKNUM(B95,2)</f>
        <v>37</v>
      </c>
      <c r="B95" s="32" t="n">
        <v>46272</v>
      </c>
      <c r="C95" s="51" t="n">
        <v>10765365</v>
      </c>
      <c r="D95" s="62" t="s">
        <v>71</v>
      </c>
      <c r="E95" s="55" t="s">
        <v>65</v>
      </c>
      <c r="F95" s="12" t="s">
        <v>15</v>
      </c>
      <c r="G95" s="56" t="n">
        <v>74</v>
      </c>
      <c r="H95" s="38" t="n">
        <v>0.181</v>
      </c>
      <c r="I95" s="38" t="n">
        <v>13.38</v>
      </c>
      <c r="J95" s="12"/>
    </row>
    <row r="96" ht="22.5" customHeight="1">
      <c r="A96" s="12" t="n">
        <f>WEEKNUM(B96,2)</f>
        <v>37</v>
      </c>
      <c r="B96" s="32" t="n">
        <v>46272</v>
      </c>
      <c r="C96" s="51" t="n">
        <v>11079953</v>
      </c>
      <c r="D96" s="62" t="s">
        <v>66</v>
      </c>
      <c r="E96" s="51" t="s">
        <v>40</v>
      </c>
      <c r="F96" s="12" t="s">
        <v>15</v>
      </c>
      <c r="G96" s="56" t="n">
        <v>0</v>
      </c>
      <c r="H96" s="38" t="n">
        <v>0</v>
      </c>
      <c r="I96" s="38" t="n">
        <v>0</v>
      </c>
      <c r="J96" s="12"/>
    </row>
    <row r="97" ht="22.5" customHeight="1">
      <c r="A97" s="12" t="n">
        <f>WEEKNUM(B97,2)</f>
        <v>37</v>
      </c>
      <c r="B97" s="32" t="n">
        <v>46272</v>
      </c>
      <c r="C97" s="51" t="n">
        <v>11079265</v>
      </c>
      <c r="D97" s="62" t="s">
        <v>68</v>
      </c>
      <c r="E97" s="51" t="s">
        <v>11</v>
      </c>
      <c r="F97" s="38" t="s">
        <v>32</v>
      </c>
      <c r="G97" s="56" t="n">
        <v>0</v>
      </c>
      <c r="H97" s="38" t="n">
        <v>0</v>
      </c>
      <c r="I97" s="38" t="n">
        <v>0</v>
      </c>
      <c r="J97" s="38" t="n">
        <v>0</v>
      </c>
    </row>
    <row r="98" ht="22.5" customHeight="1">
      <c r="A98" s="12" t="n">
        <f>WEEKNUM(B98,2)</f>
        <v>37</v>
      </c>
      <c r="B98" s="32" t="n">
        <v>46272</v>
      </c>
      <c r="C98" s="51" t="n">
        <v>9535696</v>
      </c>
      <c r="D98" s="62" t="s">
        <v>72</v>
      </c>
      <c r="E98" s="55" t="s">
        <v>40</v>
      </c>
      <c r="F98" s="12" t="s">
        <v>15</v>
      </c>
      <c r="G98" s="56" t="n">
        <v>0</v>
      </c>
      <c r="H98" s="38" t="n">
        <v>0</v>
      </c>
      <c r="I98" s="38" t="n">
        <v>0</v>
      </c>
      <c r="J98" s="12"/>
    </row>
    <row r="99" ht="22.5" customHeight="1">
      <c r="A99" s="12" t="n">
        <f>WEEKNUM(B99,2)</f>
        <v>37</v>
      </c>
      <c r="B99" s="32" t="n">
        <v>46272</v>
      </c>
      <c r="C99" s="51" t="n">
        <v>11690181</v>
      </c>
      <c r="D99" s="62" t="s">
        <v>73</v>
      </c>
      <c r="E99" s="51" t="s">
        <v>14</v>
      </c>
      <c r="F99" s="12" t="s">
        <v>15</v>
      </c>
      <c r="G99" s="56" t="n">
        <v>500</v>
      </c>
      <c r="H99" s="38" t="n">
        <v>0.42</v>
      </c>
      <c r="I99" s="38" t="n">
        <v>210.07</v>
      </c>
      <c r="J99" s="12"/>
    </row>
    <row r="100" ht="22.5" customHeight="1">
      <c r="A100" s="12" t="n">
        <f>WEEKNUM(B100,2)</f>
        <v>37</v>
      </c>
      <c r="B100" s="32" t="n">
        <v>46272</v>
      </c>
      <c r="C100" s="51" t="n">
        <v>11836152</v>
      </c>
      <c r="D100" s="62" t="s">
        <v>67</v>
      </c>
      <c r="E100" s="55" t="s">
        <v>40</v>
      </c>
      <c r="F100" s="12" t="s">
        <v>15</v>
      </c>
      <c r="G100" s="56" t="n">
        <v>3</v>
      </c>
      <c r="H100" s="38" t="n">
        <v>0.09</v>
      </c>
      <c r="I100" s="38" t="n">
        <v>0.27</v>
      </c>
      <c r="J100" s="12"/>
    </row>
    <row r="101" ht="22.5" customHeight="1">
      <c r="A101" s="12" t="n">
        <f>WEEKNUM(B101,2)</f>
        <v>37</v>
      </c>
      <c r="B101" s="32" t="n">
        <v>46272</v>
      </c>
      <c r="C101" s="51" t="n">
        <v>11862336</v>
      </c>
      <c r="D101" s="62" t="s">
        <v>63</v>
      </c>
      <c r="E101" s="74" t="s">
        <v>29</v>
      </c>
      <c r="F101" s="12" t="s">
        <v>15</v>
      </c>
      <c r="G101" s="56" t="n">
        <v>1</v>
      </c>
      <c r="H101" s="38" t="n">
        <v>0.1</v>
      </c>
      <c r="I101" s="38" t="n">
        <v>0.1</v>
      </c>
      <c r="J101" s="12"/>
    </row>
    <row r="102" ht="22.5" customHeight="1">
      <c r="A102" s="12" t="n">
        <f>WEEKNUM(B102,2)</f>
        <v>37</v>
      </c>
      <c r="B102" s="32" t="n">
        <v>46272</v>
      </c>
      <c r="C102" s="51" t="n">
        <v>11924259</v>
      </c>
      <c r="D102" s="62" t="s">
        <v>74</v>
      </c>
      <c r="E102" s="55" t="s">
        <v>40</v>
      </c>
      <c r="F102" s="12" t="s">
        <v>15</v>
      </c>
      <c r="G102" s="56" t="n">
        <v>68</v>
      </c>
      <c r="H102" s="38" t="n">
        <v>0.12</v>
      </c>
      <c r="I102" s="38" t="n">
        <v>8.16</v>
      </c>
      <c r="J102" s="12"/>
    </row>
    <row r="103" ht="22.5" customHeight="1">
      <c r="A103" s="12" t="n">
        <f>WEEKNUM(B103,2)</f>
        <v>37</v>
      </c>
      <c r="B103" s="32" t="n">
        <v>46272</v>
      </c>
      <c r="C103" s="51" t="n">
        <v>11924419</v>
      </c>
      <c r="D103" s="62" t="s">
        <v>74</v>
      </c>
      <c r="E103" s="55" t="s">
        <v>40</v>
      </c>
      <c r="F103" s="38" t="s">
        <v>26</v>
      </c>
      <c r="G103" s="56" t="n">
        <v>35</v>
      </c>
      <c r="H103" s="38" t="n">
        <v>0.11</v>
      </c>
      <c r="I103" s="38" t="n">
        <v>3.7</v>
      </c>
      <c r="J103" s="12"/>
    </row>
    <row r="104" ht="22.5" customHeight="1">
      <c r="A104" s="12" t="n">
        <f>WEEKNUM(B104,2)</f>
        <v>37</v>
      </c>
      <c r="B104" s="32" t="n">
        <v>46272</v>
      </c>
      <c r="C104" s="51" t="n">
        <v>6395488</v>
      </c>
      <c r="D104" s="62" t="s">
        <v>43</v>
      </c>
      <c r="E104" s="51" t="s">
        <v>14</v>
      </c>
      <c r="F104" s="12" t="s">
        <v>15</v>
      </c>
      <c r="G104" s="12" t="n">
        <v>200</v>
      </c>
      <c r="H104" s="38" t="n">
        <v>0.3</v>
      </c>
      <c r="I104" s="38" t="n">
        <v>60</v>
      </c>
      <c r="J104" s="12"/>
    </row>
    <row r="105" ht="22.5" customHeight="1">
      <c r="A105" s="12" t="n">
        <f>WEEKNUM(B105,2)</f>
        <v>37</v>
      </c>
      <c r="B105" s="32" t="n">
        <v>46272</v>
      </c>
      <c r="C105" s="51" t="n">
        <v>8291713</v>
      </c>
      <c r="D105" s="61" t="s">
        <v>44</v>
      </c>
      <c r="E105" s="55" t="s">
        <v>14</v>
      </c>
      <c r="F105" s="12" t="s">
        <v>15</v>
      </c>
      <c r="G105" s="34" t="n">
        <v>1500</v>
      </c>
      <c r="H105" s="38" t="n">
        <v>0.136</v>
      </c>
      <c r="I105" s="38" t="n">
        <v>203.38</v>
      </c>
      <c r="J105" s="12"/>
    </row>
    <row r="106" ht="22.5" customHeight="1">
      <c r="A106" s="12" t="n">
        <f>WEEKNUM(B106,2)</f>
        <v>37</v>
      </c>
      <c r="B106" s="32" t="n">
        <v>46272</v>
      </c>
      <c r="C106" s="51" t="n">
        <v>8566541</v>
      </c>
      <c r="D106" s="61" t="s">
        <v>75</v>
      </c>
      <c r="E106" s="55" t="s">
        <v>14</v>
      </c>
      <c r="F106" s="59" t="s">
        <v>26</v>
      </c>
      <c r="G106" s="58" t="n">
        <v>337</v>
      </c>
      <c r="H106" s="59" t="n">
        <v>0.16</v>
      </c>
      <c r="I106" s="59" t="n">
        <v>54.95</v>
      </c>
      <c r="J106" s="65"/>
    </row>
    <row r="107" ht="22.5" customHeight="1">
      <c r="A107" s="12" t="n">
        <f>WEEKNUM(B107,2)</f>
        <v>37</v>
      </c>
      <c r="B107" s="32" t="n">
        <v>46272</v>
      </c>
      <c r="C107" s="51" t="n">
        <v>8566084</v>
      </c>
      <c r="D107" s="61" t="s">
        <v>76</v>
      </c>
      <c r="E107" s="55" t="s">
        <v>29</v>
      </c>
      <c r="F107" s="12" t="s">
        <v>15</v>
      </c>
      <c r="G107" s="57" t="n">
        <v>100</v>
      </c>
      <c r="H107" s="38" t="n">
        <v>0.12</v>
      </c>
      <c r="I107" s="38" t="n">
        <v>12</v>
      </c>
      <c r="J107" s="13"/>
    </row>
    <row r="108" ht="22.5" customHeight="1">
      <c r="A108" s="12" t="n">
        <f>WEEKNUM(B108,2)</f>
        <v>37</v>
      </c>
      <c r="B108" s="32" t="n">
        <v>46272</v>
      </c>
      <c r="C108" s="51" t="n">
        <v>2937658</v>
      </c>
      <c r="D108" s="61" t="s">
        <v>77</v>
      </c>
      <c r="E108" s="55" t="s">
        <v>14</v>
      </c>
      <c r="F108" s="12" t="s">
        <v>15</v>
      </c>
      <c r="G108" s="57" t="n">
        <v>100</v>
      </c>
      <c r="H108" s="38" t="n">
        <v>0.123</v>
      </c>
      <c r="I108" s="38" t="n">
        <v>12.3</v>
      </c>
      <c r="J108" s="13"/>
    </row>
    <row r="109" ht="22.5" customHeight="1">
      <c r="A109" s="12" t="n">
        <f>WEEKNUM(B109,2)</f>
        <v>37</v>
      </c>
      <c r="B109" s="32" t="n">
        <v>46272</v>
      </c>
      <c r="C109" s="51" t="n">
        <v>6706444</v>
      </c>
      <c r="D109" s="61" t="s">
        <v>78</v>
      </c>
      <c r="E109" s="51" t="s">
        <v>79</v>
      </c>
      <c r="F109" s="38" t="s">
        <v>12</v>
      </c>
      <c r="G109" s="57" t="n">
        <v>13</v>
      </c>
      <c r="H109" s="38" t="n">
        <v>0.829</v>
      </c>
      <c r="I109" s="38" t="n">
        <v>10.78</v>
      </c>
      <c r="J109" s="13"/>
    </row>
    <row r="110" ht="22.5" customHeight="1">
      <c r="A110" s="12" t="n">
        <f>WEEKNUM(B110,2)</f>
        <v>37</v>
      </c>
      <c r="B110" s="32" t="n">
        <v>46272</v>
      </c>
      <c r="C110" s="51" t="n">
        <v>5963354</v>
      </c>
      <c r="D110" s="62" t="s">
        <v>78</v>
      </c>
      <c r="E110" s="51" t="s">
        <v>79</v>
      </c>
      <c r="F110" s="12" t="s">
        <v>15</v>
      </c>
      <c r="G110" s="57" t="n">
        <v>245</v>
      </c>
      <c r="H110" s="38" t="n">
        <v>0.585</v>
      </c>
      <c r="I110" s="38" t="n">
        <v>143.396</v>
      </c>
      <c r="J110" s="63"/>
    </row>
    <row r="111" ht="22.5" customHeight="1">
      <c r="A111" s="12" t="n">
        <f>WEEKNUM(B111,2)</f>
        <v>37</v>
      </c>
      <c r="B111" s="32" t="n">
        <v>46272</v>
      </c>
      <c r="C111" s="51" t="n">
        <v>9686529</v>
      </c>
      <c r="D111" s="61" t="s">
        <v>78</v>
      </c>
      <c r="E111" s="55" t="s">
        <v>80</v>
      </c>
      <c r="F111" s="12" t="s">
        <v>15</v>
      </c>
      <c r="G111" s="57" t="n">
        <v>39</v>
      </c>
      <c r="H111" s="38" t="n">
        <v>0.5</v>
      </c>
      <c r="I111" s="38" t="n">
        <v>19.5</v>
      </c>
      <c r="J111" s="13"/>
    </row>
    <row r="112" ht="22.5" customHeight="1">
      <c r="A112" s="12" t="n">
        <f>WEEKNUM(B112,2)</f>
        <v>37</v>
      </c>
      <c r="B112" s="32" t="n">
        <v>46272</v>
      </c>
      <c r="C112" s="51" t="n">
        <v>5963400</v>
      </c>
      <c r="D112" s="61" t="s">
        <v>78</v>
      </c>
      <c r="E112" s="55" t="s">
        <v>81</v>
      </c>
      <c r="F112" s="12" t="s">
        <v>15</v>
      </c>
      <c r="G112" s="57" t="n">
        <v>100</v>
      </c>
      <c r="H112" s="38" t="n">
        <v>0.325</v>
      </c>
      <c r="I112" s="38" t="n">
        <v>32.49</v>
      </c>
      <c r="J112" s="13"/>
    </row>
    <row r="113" ht="22.5" customHeight="1">
      <c r="A113" s="37" t="n">
        <f>WEEKNUM(B113,2)</f>
        <v>37</v>
      </c>
      <c r="B113" s="32" t="n">
        <v>46272</v>
      </c>
      <c r="C113" s="64" t="n">
        <v>10080665</v>
      </c>
      <c r="D113" s="67" t="s">
        <v>78</v>
      </c>
      <c r="E113" s="55" t="s">
        <v>82</v>
      </c>
      <c r="F113" s="12" t="s">
        <v>15</v>
      </c>
      <c r="G113" s="57" t="n">
        <v>14</v>
      </c>
      <c r="H113" s="38" t="n">
        <v>0.38</v>
      </c>
      <c r="I113" s="38" t="n">
        <v>5.32</v>
      </c>
      <c r="J113" s="13"/>
    </row>
    <row r="114" ht="22.5" customHeight="1">
      <c r="A114" s="12" t="n">
        <f>WEEKNUM(B114,2)</f>
        <v>37</v>
      </c>
      <c r="B114" s="32" t="n">
        <v>46272</v>
      </c>
      <c r="C114" s="12" t="n">
        <v>91520433</v>
      </c>
      <c r="D114" s="61" t="s">
        <v>70</v>
      </c>
      <c r="E114" s="55" t="s">
        <v>14</v>
      </c>
      <c r="F114" s="12" t="s">
        <v>15</v>
      </c>
      <c r="G114" s="57" t="n">
        <v>2</v>
      </c>
      <c r="H114" s="38" t="n">
        <v>0.16</v>
      </c>
      <c r="I114" s="38" t="n">
        <v>0.32</v>
      </c>
      <c r="J114" s="13"/>
    </row>
    <row r="115" ht="22.5" customHeight="1">
      <c r="A115" s="12" t="n">
        <f>WEEKNUM(B115,2)</f>
        <v>37</v>
      </c>
      <c r="B115" s="32" t="n">
        <v>46272</v>
      </c>
      <c r="C115" s="51" t="n">
        <v>91528810</v>
      </c>
      <c r="D115" s="61" t="s">
        <v>83</v>
      </c>
      <c r="E115" s="55" t="s">
        <v>14</v>
      </c>
      <c r="F115" s="12" t="s">
        <v>15</v>
      </c>
      <c r="G115" s="57" t="n">
        <v>0</v>
      </c>
      <c r="H115" s="38" t="n">
        <v>0</v>
      </c>
      <c r="I115" s="38" t="n">
        <v>0</v>
      </c>
      <c r="J115" s="13"/>
    </row>
    <row r="116" ht="22.5" customHeight="1">
      <c r="A116" s="12" t="n">
        <f>WEEKNUM(B116,2)</f>
        <v>37</v>
      </c>
      <c r="B116" s="32" t="n">
        <v>46272</v>
      </c>
      <c r="C116" s="51" t="n">
        <v>5623760</v>
      </c>
      <c r="D116" s="61" t="s">
        <v>84</v>
      </c>
      <c r="E116" s="55" t="s">
        <v>14</v>
      </c>
      <c r="F116" s="12" t="s">
        <v>15</v>
      </c>
      <c r="G116" s="34" t="n">
        <v>50</v>
      </c>
      <c r="H116" s="38" t="n">
        <v>0.15</v>
      </c>
      <c r="I116" s="38" t="n">
        <v>7.5</v>
      </c>
      <c r="J116" s="13"/>
    </row>
    <row r="117" ht="22.5" customHeight="1">
      <c r="A117" s="12" t="n">
        <f>WEEKNUM(B117,2)</f>
        <v>37</v>
      </c>
      <c r="B117" s="32" t="n">
        <v>46272</v>
      </c>
      <c r="C117" s="51" t="n">
        <v>11078827</v>
      </c>
      <c r="D117" s="61" t="s">
        <v>78</v>
      </c>
      <c r="E117" s="55" t="s">
        <v>81</v>
      </c>
      <c r="F117" s="12" t="s">
        <v>15</v>
      </c>
      <c r="G117" s="57" t="n">
        <v>0</v>
      </c>
      <c r="H117" s="38" t="n">
        <v>0</v>
      </c>
      <c r="I117" s="38" t="n">
        <v>0</v>
      </c>
      <c r="J117" s="13"/>
    </row>
    <row r="118" ht="22.5" customHeight="1">
      <c r="A118" s="12" t="n">
        <f>WEEKNUM(B118,2)</f>
        <v>37</v>
      </c>
      <c r="B118" s="32" t="n">
        <v>46272</v>
      </c>
      <c r="C118" s="51" t="n">
        <v>11078981</v>
      </c>
      <c r="D118" s="61" t="s">
        <v>78</v>
      </c>
      <c r="E118" s="51" t="s">
        <v>79</v>
      </c>
      <c r="F118" s="12" t="s">
        <v>15</v>
      </c>
      <c r="G118" s="57" t="n">
        <v>0</v>
      </c>
      <c r="H118" s="38" t="n">
        <v>0</v>
      </c>
      <c r="I118" s="38" t="n">
        <v>0</v>
      </c>
      <c r="J118" s="13"/>
    </row>
    <row r="119" ht="22.5" customHeight="1">
      <c r="A119" s="12" t="n">
        <f>WEEKNUM(B119,2)</f>
        <v>37</v>
      </c>
      <c r="B119" s="32" t="n">
        <v>46272</v>
      </c>
      <c r="C119" s="51" t="n">
        <v>11080833</v>
      </c>
      <c r="D119" s="61" t="s">
        <v>78</v>
      </c>
      <c r="E119" s="55" t="s">
        <v>80</v>
      </c>
      <c r="F119" s="12" t="s">
        <v>15</v>
      </c>
      <c r="G119" s="57" t="n">
        <v>0</v>
      </c>
      <c r="H119" s="38" t="n">
        <v>0</v>
      </c>
      <c r="I119" s="38" t="n">
        <v>0</v>
      </c>
      <c r="J119" s="13"/>
    </row>
    <row r="120" ht="22.5" customHeight="1">
      <c r="A120" s="12" t="n">
        <f>WEEKNUM(B120,2)</f>
        <v>37</v>
      </c>
      <c r="B120" s="32" t="n">
        <v>46272</v>
      </c>
      <c r="C120" s="51" t="n">
        <v>11081056</v>
      </c>
      <c r="D120" s="61" t="s">
        <v>78</v>
      </c>
      <c r="E120" s="55" t="s">
        <v>82</v>
      </c>
      <c r="F120" s="12" t="s">
        <v>15</v>
      </c>
      <c r="G120" s="57" t="n">
        <v>0</v>
      </c>
      <c r="H120" s="38" t="n">
        <v>0</v>
      </c>
      <c r="I120" s="38" t="n">
        <v>0</v>
      </c>
      <c r="J120" s="13"/>
    </row>
    <row r="121" ht="22.5" customHeight="1">
      <c r="A121" s="12" t="n">
        <f>WEEKNUM(B121,2)</f>
        <v>37</v>
      </c>
      <c r="B121" s="32" t="n">
        <v>46272</v>
      </c>
      <c r="C121" s="51" t="n">
        <v>11078963</v>
      </c>
      <c r="D121" s="61" t="s">
        <v>77</v>
      </c>
      <c r="E121" s="55" t="s">
        <v>14</v>
      </c>
      <c r="F121" s="12" t="s">
        <v>15</v>
      </c>
      <c r="G121" s="57" t="n">
        <v>26</v>
      </c>
      <c r="H121" s="38" t="n">
        <v>0.4</v>
      </c>
      <c r="I121" s="38" t="n">
        <v>10.4</v>
      </c>
      <c r="J121" s="13"/>
    </row>
    <row r="122" ht="22.5" customHeight="1">
      <c r="A122" s="12" t="n">
        <f>WEEKNUM(B122,2)</f>
        <v>37</v>
      </c>
      <c r="B122" s="32" t="n">
        <v>46272</v>
      </c>
      <c r="C122" s="51" t="n">
        <v>91538300</v>
      </c>
      <c r="D122" s="61" t="s">
        <v>70</v>
      </c>
      <c r="E122" s="55" t="s">
        <v>40</v>
      </c>
      <c r="F122" s="12" t="s">
        <v>15</v>
      </c>
      <c r="G122" s="57" t="n">
        <v>6</v>
      </c>
      <c r="H122" s="38" t="n">
        <v>0.14</v>
      </c>
      <c r="I122" s="38" t="n">
        <v>0.84</v>
      </c>
      <c r="J122" s="13"/>
    </row>
    <row r="123" ht="22.5" customHeight="1">
      <c r="A123" s="12" t="n">
        <f>WEEKNUM(B123,2)</f>
        <v>37</v>
      </c>
      <c r="B123" s="32" t="n">
        <v>46272</v>
      </c>
      <c r="C123" s="51" t="n">
        <v>91538301</v>
      </c>
      <c r="D123" s="61" t="s">
        <v>70</v>
      </c>
      <c r="E123" s="55" t="s">
        <v>14</v>
      </c>
      <c r="F123" s="12" t="s">
        <v>15</v>
      </c>
      <c r="G123" s="57" t="n">
        <v>2</v>
      </c>
      <c r="H123" s="38" t="n">
        <v>0.22</v>
      </c>
      <c r="I123" s="38" t="n">
        <v>0.44</v>
      </c>
      <c r="J123" s="13"/>
    </row>
    <row r="124" ht="22.5" customHeight="1">
      <c r="A124" s="12" t="n">
        <f>WEEKNUM(B124,2)</f>
        <v>37</v>
      </c>
      <c r="B124" s="32" t="n">
        <v>46272</v>
      </c>
      <c r="C124" s="64" t="n">
        <v>91538306</v>
      </c>
      <c r="D124" s="67" t="s">
        <v>70</v>
      </c>
      <c r="E124" s="55" t="s">
        <v>65</v>
      </c>
      <c r="F124" s="12" t="s">
        <v>15</v>
      </c>
      <c r="G124" s="57" t="n">
        <v>1</v>
      </c>
      <c r="H124" s="38" t="n">
        <v>0.18</v>
      </c>
      <c r="I124" s="38" t="n">
        <v>0.18</v>
      </c>
      <c r="J124" s="13"/>
    </row>
    <row r="125" ht="22.5" customHeight="1">
      <c r="A125" s="12" t="n">
        <f>WEEKNUM(B125,2)</f>
        <v>37</v>
      </c>
      <c r="B125" s="32" t="n">
        <v>46272</v>
      </c>
      <c r="C125" s="12" t="n">
        <v>91538307</v>
      </c>
      <c r="D125" s="61" t="s">
        <v>70</v>
      </c>
      <c r="E125" s="51" t="s">
        <v>17</v>
      </c>
      <c r="F125" s="12" t="s">
        <v>15</v>
      </c>
      <c r="G125" s="57" t="n">
        <v>0</v>
      </c>
      <c r="H125" s="38" t="n">
        <v>0</v>
      </c>
      <c r="I125" s="38" t="n">
        <v>0</v>
      </c>
      <c r="J125" s="13"/>
    </row>
    <row r="126" ht="22.5" customHeight="1">
      <c r="A126" s="12" t="n">
        <f>WEEKNUM(B126,2)</f>
        <v>37</v>
      </c>
      <c r="B126" s="32" t="n">
        <v>46272</v>
      </c>
      <c r="C126" s="12" t="n">
        <v>91538308</v>
      </c>
      <c r="D126" s="61" t="s">
        <v>70</v>
      </c>
      <c r="E126" s="51" t="s">
        <v>11</v>
      </c>
      <c r="F126" s="12" t="s">
        <v>15</v>
      </c>
      <c r="G126" s="57" t="n">
        <v>0</v>
      </c>
      <c r="H126" s="38" t="n">
        <v>0</v>
      </c>
      <c r="I126" s="38" t="n">
        <v>0</v>
      </c>
      <c r="J126" s="13"/>
    </row>
    <row r="127" ht="22.5" customHeight="1">
      <c r="A127" s="12" t="n">
        <f>WEEKNUM(B127,2)</f>
        <v>37</v>
      </c>
      <c r="B127" s="32" t="n">
        <v>46272</v>
      </c>
      <c r="C127" s="51" t="n">
        <v>91538309</v>
      </c>
      <c r="D127" s="61" t="s">
        <v>70</v>
      </c>
      <c r="E127" s="55" t="s">
        <v>48</v>
      </c>
      <c r="F127" s="12" t="s">
        <v>15</v>
      </c>
      <c r="G127" s="57" t="n">
        <v>1</v>
      </c>
      <c r="H127" s="38" t="n">
        <v>0.18</v>
      </c>
      <c r="I127" s="38" t="n">
        <v>0.18</v>
      </c>
      <c r="J127" s="13"/>
    </row>
    <row r="128" ht="22.5" customHeight="1">
      <c r="A128" s="12" t="n">
        <f>WEEKNUM(B128,2)</f>
        <v>37</v>
      </c>
      <c r="B128" s="32" t="n">
        <v>46272</v>
      </c>
      <c r="C128" s="51" t="n">
        <v>11511535</v>
      </c>
      <c r="D128" s="61" t="s">
        <v>77</v>
      </c>
      <c r="E128" s="55" t="s">
        <v>14</v>
      </c>
      <c r="F128" s="38" t="s">
        <v>26</v>
      </c>
      <c r="G128" s="57" t="n">
        <v>144</v>
      </c>
      <c r="H128" s="38" t="n">
        <v>0.41</v>
      </c>
      <c r="I128" s="38" t="n">
        <v>59.49</v>
      </c>
      <c r="J128" s="13"/>
    </row>
    <row r="129" ht="22.5" customHeight="1">
      <c r="A129" s="12" t="n">
        <f>WEEKNUM(B129,2)</f>
        <v>37</v>
      </c>
      <c r="B129" s="32" t="n">
        <v>46272</v>
      </c>
      <c r="C129" s="51" t="n">
        <v>11792342</v>
      </c>
      <c r="D129" s="61" t="s">
        <v>85</v>
      </c>
      <c r="E129" s="55" t="s">
        <v>29</v>
      </c>
      <c r="F129" s="12" t="s">
        <v>15</v>
      </c>
      <c r="G129" s="57" t="n">
        <v>2</v>
      </c>
      <c r="H129" s="38" t="n">
        <v>0.2</v>
      </c>
      <c r="I129" s="38" t="n">
        <v>0.4</v>
      </c>
      <c r="J129" s="13"/>
    </row>
    <row r="130" ht="22.5" customHeight="1">
      <c r="A130" s="12" t="n">
        <f>WEEKNUM(B130,2)</f>
        <v>37</v>
      </c>
      <c r="B130" s="32" t="n">
        <v>46272</v>
      </c>
      <c r="C130" s="51" t="n">
        <v>5365722</v>
      </c>
      <c r="D130" s="61" t="s">
        <v>86</v>
      </c>
      <c r="E130" s="55" t="s">
        <v>87</v>
      </c>
      <c r="F130" s="38" t="s">
        <v>12</v>
      </c>
      <c r="G130" s="57" t="n">
        <v>23</v>
      </c>
      <c r="H130" s="38" t="n">
        <v>0.34</v>
      </c>
      <c r="I130" s="38" t="n">
        <v>7.8211</v>
      </c>
      <c r="J130" s="13"/>
    </row>
    <row r="131" ht="22.5" customHeight="1">
      <c r="A131" s="12" t="n">
        <f>WEEKNUM(B131,2)</f>
        <v>37</v>
      </c>
      <c r="B131" s="32" t="n">
        <v>46272</v>
      </c>
      <c r="C131" s="51" t="n">
        <v>11924654</v>
      </c>
      <c r="D131" s="61" t="s">
        <v>86</v>
      </c>
      <c r="E131" s="55" t="s">
        <v>87</v>
      </c>
      <c r="F131" s="38" t="s">
        <v>12</v>
      </c>
      <c r="G131" s="57" t="n">
        <v>0</v>
      </c>
      <c r="H131" s="38" t="n">
        <v>0</v>
      </c>
      <c r="I131" s="38" t="n">
        <v>0.1257</v>
      </c>
      <c r="J131" s="13"/>
    </row>
    <row r="132" ht="22.5" customHeight="1">
      <c r="A132" s="12"/>
      <c r="B132" s="32"/>
      <c r="C132" s="51"/>
      <c r="D132" s="61"/>
      <c r="E132" s="55"/>
      <c r="F132" s="38"/>
      <c r="G132" s="12"/>
      <c r="H132" s="38"/>
      <c r="I132" s="38"/>
      <c r="J132" s="13"/>
    </row>
    <row r="133" ht="22.5" customHeight="1">
      <c r="A133" s="12" t="n">
        <f>WEEKNUM(B133,2)</f>
        <v>36</v>
      </c>
      <c r="B133" s="32" t="n">
        <v>46271</v>
      </c>
      <c r="C133" s="51" t="n">
        <v>10813123</v>
      </c>
      <c r="D133" s="61" t="s">
        <v>10</v>
      </c>
      <c r="E133" s="55" t="s">
        <v>11</v>
      </c>
      <c r="F133" s="55" t="s">
        <v>12</v>
      </c>
      <c r="G133" s="12" t="n">
        <v>208</v>
      </c>
      <c r="H133" s="38" t="n">
        <v>0.351</v>
      </c>
      <c r="I133" s="38" t="n">
        <v>73.0151</v>
      </c>
      <c r="J133" s="13"/>
    </row>
    <row r="134" ht="22.5" customHeight="1">
      <c r="A134" s="12" t="n">
        <f>WEEKNUM(B134,2)</f>
        <v>36</v>
      </c>
      <c r="B134" s="32" t="n">
        <v>46271</v>
      </c>
      <c r="C134" s="51" t="n">
        <v>1745925</v>
      </c>
      <c r="D134" s="61" t="s">
        <v>13</v>
      </c>
      <c r="E134" s="55" t="s">
        <v>14</v>
      </c>
      <c r="F134" s="55" t="s">
        <v>15</v>
      </c>
      <c r="G134" s="34" t="n">
        <v>500</v>
      </c>
      <c r="H134" s="38" t="n">
        <v>0.15</v>
      </c>
      <c r="I134" s="38" t="n">
        <v>75</v>
      </c>
      <c r="J134" s="13"/>
    </row>
    <row r="135" ht="22.5" customHeight="1">
      <c r="A135" s="12" t="n">
        <f>WEEKNUM(B135,2)</f>
        <v>36</v>
      </c>
      <c r="B135" s="32" t="n">
        <v>46271</v>
      </c>
      <c r="C135" s="51" t="n">
        <v>6951600</v>
      </c>
      <c r="D135" s="61" t="s">
        <v>16</v>
      </c>
      <c r="E135" s="55" t="s">
        <v>17</v>
      </c>
      <c r="F135" s="55" t="s">
        <v>15</v>
      </c>
      <c r="G135" s="34" t="n">
        <v>78</v>
      </c>
      <c r="H135" s="38" t="n">
        <v>0.174</v>
      </c>
      <c r="I135" s="38" t="n">
        <v>13.6</v>
      </c>
      <c r="J135" s="13"/>
    </row>
    <row r="136" ht="22.5" customHeight="1">
      <c r="A136" s="12" t="n">
        <f>WEEKNUM(B136,2)</f>
        <v>36</v>
      </c>
      <c r="B136" s="32" t="n">
        <v>46271</v>
      </c>
      <c r="C136" s="51" t="n">
        <v>6951594</v>
      </c>
      <c r="D136" s="61" t="s">
        <v>16</v>
      </c>
      <c r="E136" s="55" t="s">
        <v>18</v>
      </c>
      <c r="F136" s="55" t="s">
        <v>15</v>
      </c>
      <c r="G136" s="34" t="n">
        <v>187</v>
      </c>
      <c r="H136" s="38" t="n">
        <v>0.7</v>
      </c>
      <c r="I136" s="38" t="n">
        <v>130.9</v>
      </c>
      <c r="J136" s="13"/>
    </row>
    <row r="137" ht="22.5" customHeight="1">
      <c r="A137" s="12" t="n">
        <f>WEEKNUM(B137,2)</f>
        <v>36</v>
      </c>
      <c r="B137" s="32" t="n">
        <v>46271</v>
      </c>
      <c r="C137" s="51" t="n">
        <v>2732727</v>
      </c>
      <c r="D137" s="61" t="s">
        <v>10</v>
      </c>
      <c r="E137" s="55" t="s">
        <v>19</v>
      </c>
      <c r="F137" s="55" t="s">
        <v>15</v>
      </c>
      <c r="G137" s="34" t="n">
        <v>478</v>
      </c>
      <c r="H137" s="38" t="n">
        <v>0.25</v>
      </c>
      <c r="I137" s="38" t="n">
        <v>119.425</v>
      </c>
      <c r="J137" s="13"/>
    </row>
    <row r="138" ht="22.5" customHeight="1">
      <c r="A138" s="12" t="n">
        <f>WEEKNUM(B138,2)</f>
        <v>36</v>
      </c>
      <c r="B138" s="32" t="n">
        <v>46271</v>
      </c>
      <c r="C138" s="51" t="n">
        <v>5619156</v>
      </c>
      <c r="D138" s="61" t="s">
        <v>10</v>
      </c>
      <c r="E138" s="55" t="s">
        <v>19</v>
      </c>
      <c r="F138" s="55" t="s">
        <v>12</v>
      </c>
      <c r="G138" s="34" t="n">
        <v>9</v>
      </c>
      <c r="H138" s="38" t="n">
        <v>0.413</v>
      </c>
      <c r="I138" s="38" t="n">
        <v>3.7185</v>
      </c>
      <c r="J138" s="13"/>
    </row>
    <row r="139" ht="22.5" customHeight="1">
      <c r="A139" s="12" t="n">
        <f>WEEKNUM(B139,2)</f>
        <v>36</v>
      </c>
      <c r="B139" s="32" t="n">
        <v>46271</v>
      </c>
      <c r="C139" s="51" t="n">
        <v>6425889</v>
      </c>
      <c r="D139" s="61" t="s">
        <v>10</v>
      </c>
      <c r="E139" s="55" t="s">
        <v>20</v>
      </c>
      <c r="F139" s="55" t="s">
        <v>15</v>
      </c>
      <c r="G139" s="71" t="n">
        <v>180</v>
      </c>
      <c r="H139" s="72" t="n">
        <v>0.252</v>
      </c>
      <c r="I139" s="72" t="n">
        <v>45.375</v>
      </c>
      <c r="J139" s="13"/>
    </row>
    <row r="140" ht="22.5" customHeight="1">
      <c r="A140" s="12" t="n">
        <f>WEEKNUM(B140,2)</f>
        <v>36</v>
      </c>
      <c r="B140" s="32" t="n">
        <v>46271</v>
      </c>
      <c r="C140" s="51" t="n">
        <v>6439005</v>
      </c>
      <c r="D140" s="61" t="s">
        <v>10</v>
      </c>
      <c r="E140" s="55" t="s">
        <v>20</v>
      </c>
      <c r="F140" s="55" t="s">
        <v>21</v>
      </c>
      <c r="G140" s="34" t="n">
        <v>109</v>
      </c>
      <c r="H140" s="38" t="n">
        <v>0.25</v>
      </c>
      <c r="I140" s="38" t="n">
        <v>27.25</v>
      </c>
      <c r="J140" s="13"/>
    </row>
    <row r="141" ht="22.5" customHeight="1">
      <c r="A141" s="12" t="n">
        <f>WEEKNUM(B141,2)</f>
        <v>36</v>
      </c>
      <c r="B141" s="32" t="n">
        <v>46271</v>
      </c>
      <c r="C141" s="51" t="n">
        <v>7203110</v>
      </c>
      <c r="D141" s="61" t="s">
        <v>22</v>
      </c>
      <c r="E141" s="55" t="s">
        <v>23</v>
      </c>
      <c r="F141" s="55" t="s">
        <v>15</v>
      </c>
      <c r="G141" s="58" t="n">
        <v>7</v>
      </c>
      <c r="H141" s="59" t="n">
        <v>0.2</v>
      </c>
      <c r="I141" s="59" t="n">
        <v>1.4</v>
      </c>
      <c r="J141" s="13"/>
    </row>
    <row r="142" ht="22.5" customHeight="1">
      <c r="A142" s="12" t="n">
        <f>WEEKNUM(B142,2)</f>
        <v>36</v>
      </c>
      <c r="B142" s="32" t="n">
        <v>46271</v>
      </c>
      <c r="C142" s="51" t="n">
        <v>7202934</v>
      </c>
      <c r="D142" s="61" t="s">
        <v>22</v>
      </c>
      <c r="E142" s="55" t="s">
        <v>24</v>
      </c>
      <c r="F142" s="55" t="s">
        <v>15</v>
      </c>
      <c r="G142" s="34" t="n">
        <v>107</v>
      </c>
      <c r="H142" s="38" t="n">
        <v>0.354</v>
      </c>
      <c r="I142" s="38" t="n">
        <v>37.86</v>
      </c>
      <c r="J142" s="13"/>
    </row>
    <row r="143" ht="22.5" customHeight="1">
      <c r="A143" s="12" t="n">
        <f>WEEKNUM(B143,2)</f>
        <v>36</v>
      </c>
      <c r="B143" s="32" t="n">
        <v>46271</v>
      </c>
      <c r="C143" s="51" t="n">
        <v>5847496</v>
      </c>
      <c r="D143" s="61" t="s">
        <v>10</v>
      </c>
      <c r="E143" s="55" t="s">
        <v>25</v>
      </c>
      <c r="F143" s="55" t="s">
        <v>12</v>
      </c>
      <c r="G143" s="34" t="n">
        <v>1</v>
      </c>
      <c r="H143" s="38" t="n">
        <v>1.9003</v>
      </c>
      <c r="I143" s="38" t="n">
        <v>1.9003</v>
      </c>
      <c r="J143" s="13"/>
    </row>
    <row r="144" ht="22.5" customHeight="1">
      <c r="A144" s="12" t="n">
        <f>WEEKNUM(B144,2)</f>
        <v>36</v>
      </c>
      <c r="B144" s="32" t="n">
        <v>46271</v>
      </c>
      <c r="C144" s="51" t="n">
        <v>7572369</v>
      </c>
      <c r="D144" s="61" t="s">
        <v>10</v>
      </c>
      <c r="E144" s="55" t="s">
        <v>25</v>
      </c>
      <c r="F144" s="55" t="s">
        <v>15</v>
      </c>
      <c r="G144" s="34" t="n">
        <v>102</v>
      </c>
      <c r="H144" s="38" t="n">
        <v>0.306</v>
      </c>
      <c r="I144" s="38" t="n">
        <v>31.26</v>
      </c>
      <c r="J144" s="13"/>
    </row>
    <row r="145" ht="22.5" customHeight="1">
      <c r="A145" s="12" t="n">
        <f>WEEKNUM(B145,2)</f>
        <v>36</v>
      </c>
      <c r="B145" s="32" t="n">
        <v>46271</v>
      </c>
      <c r="C145" s="51" t="n">
        <v>8460883</v>
      </c>
      <c r="D145" s="61" t="s">
        <v>16</v>
      </c>
      <c r="E145" s="55" t="s">
        <v>11</v>
      </c>
      <c r="F145" s="55" t="s">
        <v>15</v>
      </c>
      <c r="G145" s="34" t="n">
        <v>1157</v>
      </c>
      <c r="H145" s="38" t="n">
        <v>0.14</v>
      </c>
      <c r="I145" s="38" t="n">
        <v>162.274</v>
      </c>
      <c r="J145" s="13"/>
    </row>
    <row r="146" ht="22.5" customHeight="1">
      <c r="A146" s="12" t="n">
        <f>WEEKNUM(B146,2)</f>
        <v>36</v>
      </c>
      <c r="B146" s="32" t="n">
        <v>46271</v>
      </c>
      <c r="C146" s="51" t="n">
        <v>8531973</v>
      </c>
      <c r="D146" s="61" t="s">
        <v>16</v>
      </c>
      <c r="E146" s="55" t="s">
        <v>18</v>
      </c>
      <c r="F146" s="51" t="s">
        <v>26</v>
      </c>
      <c r="G146" s="34" t="n">
        <v>5</v>
      </c>
      <c r="H146" s="38" t="n">
        <v>0.44</v>
      </c>
      <c r="I146" s="38" t="n">
        <v>2.18</v>
      </c>
      <c r="J146" s="13"/>
    </row>
    <row r="147" ht="22.5" customHeight="1">
      <c r="A147" s="12" t="n">
        <f>WEEKNUM(B147,2)</f>
        <v>36</v>
      </c>
      <c r="B147" s="32" t="n">
        <v>46271</v>
      </c>
      <c r="C147" s="51" t="n">
        <v>8156506</v>
      </c>
      <c r="D147" s="61" t="s">
        <v>27</v>
      </c>
      <c r="E147" s="55" t="s">
        <v>14</v>
      </c>
      <c r="F147" s="55" t="s">
        <v>15</v>
      </c>
      <c r="G147" s="34" t="n">
        <v>991</v>
      </c>
      <c r="H147" s="38" t="n">
        <v>0.1</v>
      </c>
      <c r="I147" s="38" t="n">
        <v>99.1</v>
      </c>
      <c r="J147" s="13"/>
    </row>
    <row r="148" ht="22.5" customHeight="1">
      <c r="A148" s="12" t="n">
        <f>WEEKNUM(B148,2)</f>
        <v>36</v>
      </c>
      <c r="B148" s="32" t="n">
        <v>46271</v>
      </c>
      <c r="C148" s="51" t="n">
        <v>8819666</v>
      </c>
      <c r="D148" s="61" t="s">
        <v>27</v>
      </c>
      <c r="E148" s="55" t="s">
        <v>14</v>
      </c>
      <c r="F148" s="55" t="s">
        <v>12</v>
      </c>
      <c r="G148" s="34" t="n">
        <v>199</v>
      </c>
      <c r="H148" s="38" t="n">
        <v>0.1</v>
      </c>
      <c r="I148" s="38" t="n">
        <v>19.8076</v>
      </c>
      <c r="J148" s="13"/>
    </row>
    <row r="149" ht="22.5" customHeight="1">
      <c r="A149" s="12" t="n">
        <f>WEEKNUM(B149,2)</f>
        <v>36</v>
      </c>
      <c r="B149" s="32" t="n">
        <v>46271</v>
      </c>
      <c r="C149" s="51" t="n">
        <v>91410799</v>
      </c>
      <c r="D149" s="61" t="s">
        <v>28</v>
      </c>
      <c r="E149" s="51" t="s">
        <v>29</v>
      </c>
      <c r="F149" s="51" t="s">
        <v>15</v>
      </c>
      <c r="G149" s="34" t="n">
        <v>311</v>
      </c>
      <c r="H149" s="38" t="n">
        <v>0.02</v>
      </c>
      <c r="I149" s="38" t="n">
        <v>6.22</v>
      </c>
      <c r="J149" s="13"/>
    </row>
    <row r="150" ht="22.5" customHeight="1">
      <c r="A150" s="12" t="n">
        <f>WEEKNUM(B150,2)</f>
        <v>36</v>
      </c>
      <c r="B150" s="32" t="n">
        <v>46271</v>
      </c>
      <c r="C150" s="51" t="n">
        <v>7872826</v>
      </c>
      <c r="D150" s="61" t="s">
        <v>30</v>
      </c>
      <c r="E150" s="55" t="s">
        <v>14</v>
      </c>
      <c r="F150" s="55" t="s">
        <v>15</v>
      </c>
      <c r="G150" s="34" t="n">
        <v>75</v>
      </c>
      <c r="H150" s="38" t="n">
        <v>0.487</v>
      </c>
      <c r="I150" s="38" t="n">
        <v>36.528</v>
      </c>
      <c r="J150" s="13"/>
    </row>
    <row r="151" ht="22.5" customHeight="1">
      <c r="A151" s="12" t="n">
        <f>WEEKNUM(B151,2)</f>
        <v>36</v>
      </c>
      <c r="B151" s="32" t="n">
        <v>46271</v>
      </c>
      <c r="C151" s="51" t="n">
        <v>9311355</v>
      </c>
      <c r="D151" s="61" t="s">
        <v>31</v>
      </c>
      <c r="E151" s="55" t="s">
        <v>14</v>
      </c>
      <c r="F151" s="55" t="s">
        <v>15</v>
      </c>
      <c r="G151" s="34" t="n">
        <v>20</v>
      </c>
      <c r="H151" s="38" t="n">
        <v>0.15</v>
      </c>
      <c r="I151" s="38" t="n">
        <v>3</v>
      </c>
      <c r="J151" s="13"/>
    </row>
    <row r="152" ht="22.5" customHeight="1">
      <c r="A152" s="12" t="n">
        <f>WEEKNUM(B152,2)</f>
        <v>36</v>
      </c>
      <c r="B152" s="32" t="n">
        <v>46271</v>
      </c>
      <c r="C152" s="51" t="n">
        <v>10210818</v>
      </c>
      <c r="D152" s="61" t="s">
        <v>27</v>
      </c>
      <c r="E152" s="55" t="s">
        <v>14</v>
      </c>
      <c r="F152" s="51" t="s">
        <v>26</v>
      </c>
      <c r="G152" s="34" t="n">
        <v>67</v>
      </c>
      <c r="H152" s="38" t="n">
        <v>0.17</v>
      </c>
      <c r="I152" s="38" t="n">
        <v>11.37</v>
      </c>
      <c r="J152" s="63"/>
    </row>
    <row r="153" ht="22.5" customHeight="1">
      <c r="A153" s="12" t="n">
        <f>WEEKNUM(B153,2)</f>
        <v>36</v>
      </c>
      <c r="B153" s="32" t="n">
        <v>46271</v>
      </c>
      <c r="C153" s="51" t="n">
        <v>10501490</v>
      </c>
      <c r="D153" s="61" t="s">
        <v>13</v>
      </c>
      <c r="E153" s="55" t="s">
        <v>14</v>
      </c>
      <c r="F153" s="55" t="s">
        <v>15</v>
      </c>
      <c r="G153" s="71" t="n">
        <v>7</v>
      </c>
      <c r="H153" s="72" t="n">
        <v>0.13</v>
      </c>
      <c r="I153" s="72" t="n">
        <v>0.91</v>
      </c>
      <c r="J153" s="13"/>
    </row>
    <row r="154" ht="22.5" customHeight="1">
      <c r="A154" s="12" t="n">
        <f>WEEKNUM(B154,2)</f>
        <v>36</v>
      </c>
      <c r="B154" s="32" t="n">
        <v>46271</v>
      </c>
      <c r="C154" s="51" t="n">
        <v>10912510</v>
      </c>
      <c r="D154" s="61" t="s">
        <v>10</v>
      </c>
      <c r="E154" s="66" t="s">
        <v>11</v>
      </c>
      <c r="F154" s="55" t="s">
        <v>32</v>
      </c>
      <c r="G154" s="34" t="n">
        <v>1179</v>
      </c>
      <c r="H154" s="38" t="n">
        <v>0.23</v>
      </c>
      <c r="I154" s="38" t="n">
        <v>267.2</v>
      </c>
      <c r="J154" s="63" t="n">
        <v>267.196</v>
      </c>
    </row>
    <row r="155" ht="22.5" customHeight="1">
      <c r="A155" s="12" t="n">
        <f>WEEKNUM(B155,2)</f>
        <v>36</v>
      </c>
      <c r="B155" s="32" t="n">
        <v>46271</v>
      </c>
      <c r="C155" s="51" t="n">
        <v>11080098</v>
      </c>
      <c r="D155" s="61" t="s">
        <v>22</v>
      </c>
      <c r="E155" s="55" t="s">
        <v>24</v>
      </c>
      <c r="F155" s="55" t="s">
        <v>15</v>
      </c>
      <c r="G155" s="58" t="n">
        <v>0</v>
      </c>
      <c r="H155" s="59" t="n">
        <v>0</v>
      </c>
      <c r="I155" s="59" t="n">
        <v>0</v>
      </c>
      <c r="J155" s="13"/>
    </row>
    <row r="156" ht="22.5" customHeight="1">
      <c r="A156" s="12" t="n">
        <f>WEEKNUM(B156,2)</f>
        <v>36</v>
      </c>
      <c r="B156" s="32" t="n">
        <v>46271</v>
      </c>
      <c r="C156" s="51" t="n">
        <v>91540124</v>
      </c>
      <c r="D156" s="61" t="s">
        <v>33</v>
      </c>
      <c r="E156" s="55" t="s">
        <v>34</v>
      </c>
      <c r="F156" s="55" t="s">
        <v>12</v>
      </c>
      <c r="G156" s="34" t="n">
        <v>25</v>
      </c>
      <c r="H156" s="38" t="n">
        <v>0.651</v>
      </c>
      <c r="I156" s="38" t="n">
        <v>16.2725</v>
      </c>
      <c r="J156" s="13"/>
    </row>
    <row r="157" ht="22.5" customHeight="1">
      <c r="A157" s="12" t="n">
        <f>WEEKNUM(B157,2)</f>
        <v>36</v>
      </c>
      <c r="B157" s="32" t="n">
        <v>46271</v>
      </c>
      <c r="C157" s="51" t="n">
        <v>91548042</v>
      </c>
      <c r="D157" s="61" t="s">
        <v>13</v>
      </c>
      <c r="E157" s="55" t="s">
        <v>14</v>
      </c>
      <c r="F157" s="55" t="s">
        <v>12</v>
      </c>
      <c r="G157" s="34" t="n">
        <v>1</v>
      </c>
      <c r="H157" s="38" t="n">
        <v>0.0883</v>
      </c>
      <c r="I157" s="38" t="n">
        <v>0.0883</v>
      </c>
      <c r="J157" s="13"/>
    </row>
    <row r="158" ht="22.5" customHeight="1">
      <c r="A158" s="12" t="n">
        <f>WEEKNUM(B158,2)</f>
        <v>36</v>
      </c>
      <c r="B158" s="32" t="n">
        <v>46271</v>
      </c>
      <c r="C158" s="51" t="n">
        <v>91548043</v>
      </c>
      <c r="D158" s="61" t="s">
        <v>28</v>
      </c>
      <c r="E158" s="55" t="s">
        <v>35</v>
      </c>
      <c r="F158" s="55" t="s">
        <v>15</v>
      </c>
      <c r="G158" s="34" t="n">
        <v>152</v>
      </c>
      <c r="H158" s="38" t="n">
        <v>0.1</v>
      </c>
      <c r="I158" s="38" t="n">
        <v>15.2</v>
      </c>
      <c r="J158" s="13"/>
    </row>
    <row r="159" ht="22.5" customHeight="1">
      <c r="A159" s="12" t="n">
        <f>WEEKNUM(B159,2)</f>
        <v>36</v>
      </c>
      <c r="B159" s="32" t="n">
        <v>46271</v>
      </c>
      <c r="C159" s="51" t="n">
        <v>11715627</v>
      </c>
      <c r="D159" s="61" t="s">
        <v>31</v>
      </c>
      <c r="E159" s="55" t="s">
        <v>14</v>
      </c>
      <c r="F159" s="55" t="s">
        <v>15</v>
      </c>
      <c r="G159" s="34" t="n">
        <v>0</v>
      </c>
      <c r="H159" s="38" t="n">
        <v>0</v>
      </c>
      <c r="I159" s="38" t="n">
        <v>0</v>
      </c>
      <c r="J159" s="13"/>
    </row>
    <row r="160" ht="22.5" customHeight="1">
      <c r="A160" s="12" t="n">
        <f>WEEKNUM(B160,2)</f>
        <v>36</v>
      </c>
      <c r="B160" s="32" t="n">
        <v>46271</v>
      </c>
      <c r="C160" s="51" t="n">
        <v>11715655</v>
      </c>
      <c r="D160" s="61" t="s">
        <v>16</v>
      </c>
      <c r="E160" s="55" t="s">
        <v>11</v>
      </c>
      <c r="F160" s="55" t="s">
        <v>15</v>
      </c>
      <c r="G160" s="34" t="n">
        <v>0</v>
      </c>
      <c r="H160" s="38" t="n">
        <v>0</v>
      </c>
      <c r="I160" s="38" t="n">
        <v>0</v>
      </c>
      <c r="J160" s="13"/>
    </row>
    <row r="161" ht="22.5" customHeight="1">
      <c r="A161" s="12" t="n">
        <f>WEEKNUM(B161,2)</f>
        <v>36</v>
      </c>
      <c r="B161" s="32" t="n">
        <v>46271</v>
      </c>
      <c r="C161" s="51" t="n">
        <v>11715811</v>
      </c>
      <c r="D161" s="61" t="s">
        <v>16</v>
      </c>
      <c r="E161" s="51" t="s">
        <v>17</v>
      </c>
      <c r="F161" s="51" t="s">
        <v>15</v>
      </c>
      <c r="G161" s="34" t="n">
        <v>0</v>
      </c>
      <c r="H161" s="38" t="n">
        <v>0</v>
      </c>
      <c r="I161" s="38" t="n">
        <v>0</v>
      </c>
      <c r="J161" s="13"/>
    </row>
    <row r="162" ht="22.5" customHeight="1">
      <c r="A162" s="12" t="n">
        <f>WEEKNUM(B162,2)</f>
        <v>36</v>
      </c>
      <c r="B162" s="32" t="n">
        <v>46271</v>
      </c>
      <c r="C162" s="51" t="n">
        <v>11729927</v>
      </c>
      <c r="D162" s="61" t="s">
        <v>10</v>
      </c>
      <c r="E162" s="51" t="s">
        <v>20</v>
      </c>
      <c r="F162" s="51" t="s">
        <v>15</v>
      </c>
      <c r="G162" s="34" t="n">
        <v>180</v>
      </c>
      <c r="H162" s="38" t="n">
        <v>0.252</v>
      </c>
      <c r="I162" s="38" t="n">
        <v>45.375</v>
      </c>
      <c r="J162" s="13"/>
    </row>
    <row r="163" ht="22.5" customHeight="1">
      <c r="A163" s="12" t="n">
        <f>WEEKNUM(B163,2)</f>
        <v>36</v>
      </c>
      <c r="B163" s="32" t="n">
        <v>46271</v>
      </c>
      <c r="C163" s="51" t="n">
        <v>11729820</v>
      </c>
      <c r="D163" s="61" t="s">
        <v>10</v>
      </c>
      <c r="E163" s="51" t="s">
        <v>25</v>
      </c>
      <c r="F163" s="83" t="s">
        <v>15</v>
      </c>
      <c r="G163" s="34" t="n">
        <v>0</v>
      </c>
      <c r="H163" s="38" t="n">
        <v>0</v>
      </c>
      <c r="I163" s="38" t="n">
        <v>0</v>
      </c>
      <c r="J163" s="65"/>
    </row>
    <row r="164" ht="22.5" customHeight="1">
      <c r="A164" s="12" t="n">
        <f>WEEKNUM(B164,2)</f>
        <v>36</v>
      </c>
      <c r="B164" s="32" t="n">
        <v>46271</v>
      </c>
      <c r="C164" s="51" t="n">
        <v>11729830</v>
      </c>
      <c r="D164" s="61" t="s">
        <v>10</v>
      </c>
      <c r="E164" s="51" t="s">
        <v>11</v>
      </c>
      <c r="F164" s="51" t="s">
        <v>12</v>
      </c>
      <c r="G164" s="34" t="n">
        <v>0</v>
      </c>
      <c r="H164" s="38" t="n">
        <v>0</v>
      </c>
      <c r="I164" s="38" t="n">
        <v>0.0015</v>
      </c>
      <c r="J164" s="13"/>
    </row>
    <row r="165" ht="22.5" customHeight="1">
      <c r="A165" s="12" t="n">
        <f>WEEKNUM(B165,2)</f>
        <v>36</v>
      </c>
      <c r="B165" s="32" t="n">
        <v>46271</v>
      </c>
      <c r="C165" s="51" t="n">
        <v>11892329</v>
      </c>
      <c r="D165" s="61" t="s">
        <v>10</v>
      </c>
      <c r="E165" s="51" t="s">
        <v>11</v>
      </c>
      <c r="F165" s="51" t="s">
        <v>15</v>
      </c>
      <c r="G165" s="34" t="n">
        <v>500</v>
      </c>
      <c r="H165" s="38" t="n">
        <v>0.25</v>
      </c>
      <c r="I165" s="38" t="n">
        <v>125</v>
      </c>
      <c r="J165" s="13"/>
    </row>
    <row r="166" ht="22.5" customHeight="1">
      <c r="A166" s="12" t="n">
        <f>WEEKNUM(B166,2)</f>
        <v>36</v>
      </c>
      <c r="B166" s="32" t="n">
        <v>46271</v>
      </c>
      <c r="C166" s="51" t="n">
        <v>91557161</v>
      </c>
      <c r="D166" s="61" t="s">
        <v>36</v>
      </c>
      <c r="E166" s="55" t="s">
        <v>14</v>
      </c>
      <c r="F166" s="51" t="s">
        <v>12</v>
      </c>
      <c r="G166" s="34" t="n">
        <v>0</v>
      </c>
      <c r="H166" s="38" t="n">
        <v>0</v>
      </c>
      <c r="I166" s="38" t="n">
        <v>0.0015</v>
      </c>
      <c r="J166" s="13"/>
    </row>
    <row r="167" ht="22.5" customHeight="1">
      <c r="A167" s="12" t="n">
        <f>WEEKNUM(B167,2)</f>
        <v>36</v>
      </c>
      <c r="B167" s="32" t="n">
        <v>46271</v>
      </c>
      <c r="C167" s="51" t="n">
        <v>91557333</v>
      </c>
      <c r="D167" s="61" t="s">
        <v>37</v>
      </c>
      <c r="E167" s="55" t="s">
        <v>14</v>
      </c>
      <c r="F167" s="51" t="s">
        <v>12</v>
      </c>
      <c r="G167" s="34" t="n">
        <v>0</v>
      </c>
      <c r="H167" s="38" t="n">
        <v>0</v>
      </c>
      <c r="I167" s="38" t="n">
        <v>0.1692</v>
      </c>
      <c r="J167" s="13"/>
    </row>
    <row r="168" ht="22.5" customHeight="1">
      <c r="A168" s="12" t="n">
        <f>WEEKNUM(B168,2)</f>
        <v>36</v>
      </c>
      <c r="B168" s="32" t="n">
        <v>46271</v>
      </c>
      <c r="C168" s="51" t="n">
        <v>91557162</v>
      </c>
      <c r="D168" s="61" t="s">
        <v>38</v>
      </c>
      <c r="E168" s="55" t="s">
        <v>14</v>
      </c>
      <c r="F168" s="51" t="s">
        <v>12</v>
      </c>
      <c r="G168" s="34" t="n">
        <v>0</v>
      </c>
      <c r="H168" s="38" t="n">
        <v>0</v>
      </c>
      <c r="I168" s="38" t="n">
        <v>0</v>
      </c>
      <c r="J168" s="13"/>
    </row>
    <row r="169" ht="22.5" customHeight="1">
      <c r="A169" s="12" t="n">
        <f>WEEKNUM(B169,2)</f>
        <v>36</v>
      </c>
      <c r="B169" s="32" t="n">
        <v>46271</v>
      </c>
      <c r="C169" s="51" t="n">
        <v>6061077</v>
      </c>
      <c r="D169" s="61" t="s">
        <v>39</v>
      </c>
      <c r="E169" s="55" t="s">
        <v>14</v>
      </c>
      <c r="F169" s="55" t="s">
        <v>15</v>
      </c>
      <c r="G169" s="58" t="n">
        <v>1</v>
      </c>
      <c r="H169" s="59" t="n">
        <v>0.431</v>
      </c>
      <c r="I169" s="59" t="n">
        <v>0.431</v>
      </c>
      <c r="J169" s="13"/>
    </row>
    <row r="170" ht="22.5" customHeight="1">
      <c r="A170" s="12" t="n">
        <f>WEEKNUM(B170,2)</f>
        <v>36</v>
      </c>
      <c r="B170" s="32" t="n">
        <v>46271</v>
      </c>
      <c r="C170" s="51" t="n">
        <v>6607117</v>
      </c>
      <c r="D170" s="62" t="s">
        <v>39</v>
      </c>
      <c r="E170" s="51" t="s">
        <v>14</v>
      </c>
      <c r="F170" s="51" t="s">
        <v>15</v>
      </c>
      <c r="G170" s="34" t="n">
        <v>270</v>
      </c>
      <c r="H170" s="38" t="n">
        <v>0.485</v>
      </c>
      <c r="I170" s="38" t="n">
        <v>130.937</v>
      </c>
      <c r="J170" s="13"/>
    </row>
    <row r="171" ht="22.5" customHeight="1">
      <c r="A171" s="12" t="n">
        <f>WEEKNUM(B171,2)</f>
        <v>36</v>
      </c>
      <c r="B171" s="32" t="n">
        <v>46271</v>
      </c>
      <c r="C171" s="51" t="n">
        <v>5497580</v>
      </c>
      <c r="D171" s="62" t="s">
        <v>28</v>
      </c>
      <c r="E171" s="51" t="s">
        <v>17</v>
      </c>
      <c r="F171" s="51" t="s">
        <v>15</v>
      </c>
      <c r="G171" s="34" t="n">
        <v>1337</v>
      </c>
      <c r="H171" s="38" t="n">
        <v>0.254</v>
      </c>
      <c r="I171" s="38" t="n">
        <v>339.046</v>
      </c>
      <c r="J171" s="65"/>
    </row>
    <row r="172" ht="22.5" customHeight="1">
      <c r="A172" s="12" t="n">
        <f>WEEKNUM(B172,2)</f>
        <v>36</v>
      </c>
      <c r="B172" s="32" t="n">
        <v>46271</v>
      </c>
      <c r="C172" s="51" t="n">
        <v>91407542</v>
      </c>
      <c r="D172" s="62" t="s">
        <v>28</v>
      </c>
      <c r="E172" s="51" t="s">
        <v>40</v>
      </c>
      <c r="F172" s="51" t="s">
        <v>15</v>
      </c>
      <c r="G172" s="34" t="n">
        <v>84</v>
      </c>
      <c r="H172" s="38" t="n">
        <v>0.023</v>
      </c>
      <c r="I172" s="38" t="n">
        <v>1.94</v>
      </c>
      <c r="J172" s="13"/>
    </row>
    <row r="173" ht="22.5" customHeight="1">
      <c r="A173" s="12" t="n">
        <f>WEEKNUM(B173,2)</f>
        <v>36</v>
      </c>
      <c r="B173" s="32" t="n">
        <v>46271</v>
      </c>
      <c r="C173" s="51" t="n">
        <v>8998645</v>
      </c>
      <c r="D173" s="62" t="s">
        <v>28</v>
      </c>
      <c r="E173" s="51" t="s">
        <v>17</v>
      </c>
      <c r="F173" s="51" t="s">
        <v>15</v>
      </c>
      <c r="G173" s="34" t="n">
        <v>17</v>
      </c>
      <c r="H173" s="38" t="n">
        <v>0.176</v>
      </c>
      <c r="I173" s="38" t="n">
        <v>2.987</v>
      </c>
      <c r="J173" s="13"/>
    </row>
    <row r="174" ht="22.5" customHeight="1">
      <c r="A174" s="12" t="n">
        <f>WEEKNUM(B174,2)</f>
        <v>36</v>
      </c>
      <c r="B174" s="32" t="n">
        <v>46271</v>
      </c>
      <c r="C174" s="51" t="n">
        <v>4383473</v>
      </c>
      <c r="D174" s="62" t="s">
        <v>39</v>
      </c>
      <c r="E174" s="51" t="s">
        <v>14</v>
      </c>
      <c r="F174" s="55" t="s">
        <v>15</v>
      </c>
      <c r="G174" s="34" t="n">
        <v>150</v>
      </c>
      <c r="H174" s="38" t="n">
        <v>0.181</v>
      </c>
      <c r="I174" s="38" t="n">
        <v>27.18</v>
      </c>
      <c r="J174" s="65"/>
    </row>
    <row r="175" ht="22.5" customHeight="1">
      <c r="A175" s="12" t="n">
        <f>WEEKNUM(B175,2)</f>
        <v>36</v>
      </c>
      <c r="B175" s="32" t="n">
        <v>46271</v>
      </c>
      <c r="C175" s="51" t="n">
        <v>8094753</v>
      </c>
      <c r="D175" s="62" t="s">
        <v>39</v>
      </c>
      <c r="E175" s="51" t="s">
        <v>14</v>
      </c>
      <c r="F175" s="51" t="s">
        <v>26</v>
      </c>
      <c r="G175" s="34" t="n">
        <v>194</v>
      </c>
      <c r="H175" s="38" t="n">
        <v>0.27</v>
      </c>
      <c r="I175" s="38" t="n">
        <v>53.01</v>
      </c>
      <c r="J175" s="13"/>
    </row>
    <row r="176" ht="22.5" customHeight="1">
      <c r="A176" s="12" t="n">
        <f>WEEKNUM(B176,2)</f>
        <v>36</v>
      </c>
      <c r="B176" s="32" t="n">
        <v>46271</v>
      </c>
      <c r="C176" s="51" t="n">
        <v>9415350</v>
      </c>
      <c r="D176" s="62" t="s">
        <v>41</v>
      </c>
      <c r="E176" s="51" t="s">
        <v>14</v>
      </c>
      <c r="F176" s="51" t="s">
        <v>26</v>
      </c>
      <c r="G176" s="34" t="n">
        <v>44</v>
      </c>
      <c r="H176" s="38" t="n">
        <v>0.12</v>
      </c>
      <c r="I176" s="38" t="n">
        <v>5.23</v>
      </c>
      <c r="J176" s="13"/>
    </row>
    <row r="177" ht="22.5" customHeight="1">
      <c r="A177" s="12" t="n">
        <f>WEEKNUM(B177,2)</f>
        <v>36</v>
      </c>
      <c r="B177" s="32" t="n">
        <v>46271</v>
      </c>
      <c r="C177" s="51" t="n">
        <v>2783561</v>
      </c>
      <c r="D177" s="62" t="s">
        <v>42</v>
      </c>
      <c r="E177" s="51" t="s">
        <v>14</v>
      </c>
      <c r="F177" s="55" t="s">
        <v>15</v>
      </c>
      <c r="G177" s="34" t="n">
        <v>452</v>
      </c>
      <c r="H177" s="38" t="n">
        <v>0.101</v>
      </c>
      <c r="I177" s="38" t="n">
        <v>45.67</v>
      </c>
      <c r="J177" s="13"/>
    </row>
    <row r="178" ht="22.5" customHeight="1">
      <c r="A178" s="12" t="n">
        <f>WEEKNUM(B178,2)</f>
        <v>36</v>
      </c>
      <c r="B178" s="32" t="n">
        <v>46271</v>
      </c>
      <c r="C178" s="51" t="n">
        <v>10599157</v>
      </c>
      <c r="D178" s="62" t="s">
        <v>43</v>
      </c>
      <c r="E178" s="51" t="s">
        <v>14</v>
      </c>
      <c r="F178" s="55" t="s">
        <v>15</v>
      </c>
      <c r="G178" s="34" t="n">
        <v>104</v>
      </c>
      <c r="H178" s="38" t="n">
        <v>0.311</v>
      </c>
      <c r="I178" s="38" t="n">
        <v>32.35</v>
      </c>
      <c r="J178" s="13"/>
    </row>
    <row r="179" ht="22.5" customHeight="1">
      <c r="A179" s="12" t="n">
        <f>WEEKNUM(B179,2)</f>
        <v>36</v>
      </c>
      <c r="B179" s="32" t="n">
        <v>46271</v>
      </c>
      <c r="C179" s="51" t="n">
        <v>10599681</v>
      </c>
      <c r="D179" s="62" t="s">
        <v>44</v>
      </c>
      <c r="E179" s="51" t="s">
        <v>14</v>
      </c>
      <c r="F179" s="55" t="s">
        <v>15</v>
      </c>
      <c r="G179" s="34" t="n">
        <v>400</v>
      </c>
      <c r="H179" s="38" t="n">
        <v>0.13</v>
      </c>
      <c r="I179" s="38" t="n">
        <v>52</v>
      </c>
      <c r="J179" s="13"/>
    </row>
    <row r="180" ht="22.5" customHeight="1">
      <c r="A180" s="12" t="n">
        <f>WEEKNUM(B180,2)</f>
        <v>36</v>
      </c>
      <c r="B180" s="32" t="n">
        <v>46271</v>
      </c>
      <c r="C180" s="51" t="n">
        <v>6060965</v>
      </c>
      <c r="D180" s="62" t="s">
        <v>39</v>
      </c>
      <c r="E180" s="51" t="s">
        <v>14</v>
      </c>
      <c r="F180" s="55" t="s">
        <v>15</v>
      </c>
      <c r="G180" s="34" t="n">
        <v>180</v>
      </c>
      <c r="H180" s="38" t="n">
        <v>0.312</v>
      </c>
      <c r="I180" s="38" t="n">
        <v>56.13</v>
      </c>
      <c r="J180" s="13"/>
    </row>
    <row r="181" ht="22.5" customHeight="1">
      <c r="A181" s="12" t="n">
        <f>WEEKNUM(B181,2)</f>
        <v>36</v>
      </c>
      <c r="B181" s="32" t="n">
        <v>46271</v>
      </c>
      <c r="C181" s="51" t="n">
        <v>10842514</v>
      </c>
      <c r="D181" s="62" t="s">
        <v>45</v>
      </c>
      <c r="E181" s="51" t="s">
        <v>14</v>
      </c>
      <c r="F181" s="51" t="s">
        <v>26</v>
      </c>
      <c r="G181" s="34" t="n">
        <v>0</v>
      </c>
      <c r="H181" s="38" t="n">
        <v>0</v>
      </c>
      <c r="I181" s="38" t="n">
        <v>0.13</v>
      </c>
      <c r="J181" s="13"/>
    </row>
    <row r="182" ht="22.5" customHeight="1">
      <c r="A182" s="12" t="n">
        <f>WEEKNUM(B182,2)</f>
        <v>36</v>
      </c>
      <c r="B182" s="32" t="n">
        <v>46271</v>
      </c>
      <c r="C182" s="51" t="n">
        <v>10815258</v>
      </c>
      <c r="D182" s="62" t="s">
        <v>45</v>
      </c>
      <c r="E182" s="51" t="s">
        <v>14</v>
      </c>
      <c r="F182" s="55" t="s">
        <v>15</v>
      </c>
      <c r="G182" s="34" t="n">
        <v>6</v>
      </c>
      <c r="H182" s="38" t="n">
        <v>0.203</v>
      </c>
      <c r="I182" s="38" t="n">
        <v>1.218</v>
      </c>
      <c r="J182" s="13"/>
    </row>
    <row r="183" ht="22.5" customHeight="1">
      <c r="A183" s="12" t="n">
        <f>WEEKNUM(B183,2)</f>
        <v>36</v>
      </c>
      <c r="B183" s="32" t="n">
        <v>46271</v>
      </c>
      <c r="C183" s="51" t="n">
        <v>91535229</v>
      </c>
      <c r="D183" s="62" t="s">
        <v>28</v>
      </c>
      <c r="E183" s="51" t="s">
        <v>40</v>
      </c>
      <c r="F183" s="55" t="s">
        <v>15</v>
      </c>
      <c r="G183" s="34" t="n">
        <v>4</v>
      </c>
      <c r="H183" s="38" t="n">
        <v>0.04</v>
      </c>
      <c r="I183" s="38" t="n">
        <v>0.16</v>
      </c>
      <c r="J183" s="13"/>
    </row>
    <row r="184" ht="22.5" customHeight="1">
      <c r="A184" s="12" t="n">
        <f>WEEKNUM(B184,2)</f>
        <v>36</v>
      </c>
      <c r="B184" s="32" t="n">
        <v>46271</v>
      </c>
      <c r="C184" s="51" t="n">
        <v>91535331</v>
      </c>
      <c r="D184" s="62" t="s">
        <v>28</v>
      </c>
      <c r="E184" s="51" t="s">
        <v>29</v>
      </c>
      <c r="F184" s="55" t="s">
        <v>15</v>
      </c>
      <c r="G184" s="34" t="n">
        <v>8</v>
      </c>
      <c r="H184" s="38" t="n">
        <v>0.04</v>
      </c>
      <c r="I184" s="38" t="n">
        <v>0.32</v>
      </c>
      <c r="J184" s="13"/>
    </row>
    <row r="185" ht="22.5" customHeight="1">
      <c r="A185" s="12" t="n">
        <f>WEEKNUM(B185,2)</f>
        <v>36</v>
      </c>
      <c r="B185" s="32" t="n">
        <v>46271</v>
      </c>
      <c r="C185" s="51" t="n">
        <v>11324493</v>
      </c>
      <c r="D185" s="62" t="s">
        <v>28</v>
      </c>
      <c r="E185" s="51" t="s">
        <v>17</v>
      </c>
      <c r="F185" s="51" t="s">
        <v>15</v>
      </c>
      <c r="G185" s="34" t="n">
        <v>2</v>
      </c>
      <c r="H185" s="38" t="n">
        <v>0.3</v>
      </c>
      <c r="I185" s="38" t="n">
        <v>0.6</v>
      </c>
      <c r="J185" s="13"/>
    </row>
    <row r="186" ht="22.5" customHeight="1">
      <c r="A186" s="12" t="n">
        <f>WEEKNUM(B186,2)</f>
        <v>36</v>
      </c>
      <c r="B186" s="32" t="n">
        <v>46271</v>
      </c>
      <c r="C186" s="51" t="n">
        <v>10298628</v>
      </c>
      <c r="D186" s="62" t="s">
        <v>46</v>
      </c>
      <c r="E186" s="51" t="s">
        <v>14</v>
      </c>
      <c r="F186" s="64" t="s">
        <v>26</v>
      </c>
      <c r="G186" s="34" t="n">
        <v>179</v>
      </c>
      <c r="H186" s="38" t="n">
        <v>0.38</v>
      </c>
      <c r="I186" s="38" t="n">
        <v>67.73</v>
      </c>
      <c r="J186" s="13"/>
    </row>
    <row r="187" ht="22.5" customHeight="1">
      <c r="A187" s="12" t="n">
        <f>WEEKNUM(B187,2)</f>
        <v>36</v>
      </c>
      <c r="B187" s="32" t="n">
        <v>46271</v>
      </c>
      <c r="C187" s="51" t="n">
        <v>11655595</v>
      </c>
      <c r="D187" s="62" t="s">
        <v>47</v>
      </c>
      <c r="E187" s="51" t="s">
        <v>14</v>
      </c>
      <c r="F187" s="51" t="s">
        <v>26</v>
      </c>
      <c r="G187" s="34" t="n">
        <v>0</v>
      </c>
      <c r="H187" s="38" t="n">
        <v>0</v>
      </c>
      <c r="I187" s="38" t="n">
        <v>0.67</v>
      </c>
      <c r="J187" s="13"/>
    </row>
    <row r="188" ht="22.5" customHeight="1">
      <c r="A188" s="12" t="n">
        <f>WEEKNUM(B188,2)</f>
        <v>36</v>
      </c>
      <c r="B188" s="32" t="n">
        <v>46271</v>
      </c>
      <c r="C188" s="51" t="n">
        <v>11655596</v>
      </c>
      <c r="D188" s="62" t="s">
        <v>47</v>
      </c>
      <c r="E188" s="51" t="s">
        <v>14</v>
      </c>
      <c r="F188" s="51" t="s">
        <v>12</v>
      </c>
      <c r="G188" s="34" t="n">
        <v>0</v>
      </c>
      <c r="H188" s="38" t="n">
        <v>0</v>
      </c>
      <c r="I188" s="38" t="n">
        <v>0.0106</v>
      </c>
      <c r="J188" s="13"/>
    </row>
    <row r="189" ht="22.5" customHeight="1">
      <c r="A189" s="12" t="n">
        <f>WEEKNUM(B189,2)</f>
        <v>36</v>
      </c>
      <c r="B189" s="32" t="n">
        <v>46271</v>
      </c>
      <c r="C189" s="51" t="n">
        <v>11690183</v>
      </c>
      <c r="D189" s="62" t="s">
        <v>42</v>
      </c>
      <c r="E189" s="51" t="s">
        <v>14</v>
      </c>
      <c r="F189" s="51" t="s">
        <v>15</v>
      </c>
      <c r="G189" s="34" t="n">
        <v>48</v>
      </c>
      <c r="H189" s="38" t="n">
        <v>0.2</v>
      </c>
      <c r="I189" s="38" t="n">
        <v>9.6</v>
      </c>
      <c r="J189" s="13"/>
    </row>
    <row r="190" ht="22.5" customHeight="1">
      <c r="A190" s="12" t="n">
        <f>WEEKNUM(B190,2)</f>
        <v>36</v>
      </c>
      <c r="B190" s="32" t="n">
        <v>46271</v>
      </c>
      <c r="C190" s="51" t="n">
        <v>11763482</v>
      </c>
      <c r="D190" s="62" t="s">
        <v>47</v>
      </c>
      <c r="E190" s="51" t="s">
        <v>14</v>
      </c>
      <c r="F190" s="51" t="s">
        <v>12</v>
      </c>
      <c r="G190" s="34" t="n">
        <v>0</v>
      </c>
      <c r="H190" s="38" t="n">
        <v>0</v>
      </c>
      <c r="I190" s="38" t="n">
        <v>0.3287</v>
      </c>
      <c r="J190" s="13"/>
    </row>
    <row r="191" ht="22.5" customHeight="1">
      <c r="A191" s="12" t="n">
        <f>WEEKNUM(B191,2)</f>
        <v>36</v>
      </c>
      <c r="B191" s="32" t="n">
        <v>46271</v>
      </c>
      <c r="C191" s="51" t="n">
        <v>5464039</v>
      </c>
      <c r="D191" s="62" t="s">
        <v>28</v>
      </c>
      <c r="E191" s="51" t="s">
        <v>48</v>
      </c>
      <c r="F191" s="51" t="s">
        <v>15</v>
      </c>
      <c r="G191" s="58" t="n">
        <v>922</v>
      </c>
      <c r="H191" s="59" t="n">
        <v>0.296</v>
      </c>
      <c r="I191" s="59" t="n">
        <v>272.52</v>
      </c>
      <c r="J191" s="13"/>
    </row>
    <row r="192" ht="22.5" customHeight="1">
      <c r="A192" s="12" t="n">
        <f>WEEKNUM(B192,2)</f>
        <v>36</v>
      </c>
      <c r="B192" s="32" t="n">
        <v>46271</v>
      </c>
      <c r="C192" s="51" t="n">
        <v>8057746</v>
      </c>
      <c r="D192" s="62" t="s">
        <v>28</v>
      </c>
      <c r="E192" s="51" t="s">
        <v>48</v>
      </c>
      <c r="F192" s="83" t="s">
        <v>15</v>
      </c>
      <c r="G192" s="34" t="n">
        <v>0</v>
      </c>
      <c r="H192" s="38" t="n">
        <v>0</v>
      </c>
      <c r="I192" s="38" t="n">
        <v>0</v>
      </c>
      <c r="J192" s="13"/>
    </row>
    <row r="193" ht="22.5" customHeight="1">
      <c r="A193" s="12" t="n">
        <f>WEEKNUM(B193,2)</f>
        <v>36</v>
      </c>
      <c r="B193" s="32" t="n">
        <v>46271</v>
      </c>
      <c r="C193" s="51" t="n">
        <v>91399821</v>
      </c>
      <c r="D193" s="61" t="s">
        <v>44</v>
      </c>
      <c r="E193" s="51" t="s">
        <v>14</v>
      </c>
      <c r="F193" s="51" t="s">
        <v>26</v>
      </c>
      <c r="G193" s="34" t="n">
        <v>497</v>
      </c>
      <c r="H193" s="38" t="n">
        <v>0.06</v>
      </c>
      <c r="I193" s="38" t="n">
        <v>29.86</v>
      </c>
      <c r="J193" s="13"/>
    </row>
    <row r="194" ht="22.5" customHeight="1">
      <c r="A194" s="12" t="n">
        <f>WEEKNUM(B194,2)</f>
        <v>36</v>
      </c>
      <c r="B194" s="32" t="n">
        <v>46271</v>
      </c>
      <c r="C194" s="51" t="n">
        <v>8670368</v>
      </c>
      <c r="D194" s="61" t="s">
        <v>16</v>
      </c>
      <c r="E194" s="51" t="s">
        <v>11</v>
      </c>
      <c r="F194" s="51" t="s">
        <v>32</v>
      </c>
      <c r="G194" s="34" t="n">
        <v>7</v>
      </c>
      <c r="H194" s="38" t="n">
        <v>0.21</v>
      </c>
      <c r="I194" s="38" t="n">
        <v>1.45</v>
      </c>
      <c r="J194" s="63" t="n">
        <v>0</v>
      </c>
    </row>
    <row r="195" ht="22.5" customHeight="1">
      <c r="A195" s="12" t="n">
        <f>WEEKNUM(B195,2)</f>
        <v>36</v>
      </c>
      <c r="B195" s="32" t="n">
        <v>46271</v>
      </c>
      <c r="C195" s="51" t="n">
        <v>10514860</v>
      </c>
      <c r="D195" s="62" t="s">
        <v>47</v>
      </c>
      <c r="E195" s="51" t="s">
        <v>14</v>
      </c>
      <c r="F195" s="51" t="s">
        <v>15</v>
      </c>
      <c r="G195" s="34" t="n">
        <v>150</v>
      </c>
      <c r="H195" s="38" t="n">
        <v>0.7</v>
      </c>
      <c r="I195" s="38" t="n">
        <v>105</v>
      </c>
      <c r="J195" s="13"/>
    </row>
    <row r="196" ht="22.5" customHeight="1">
      <c r="A196" s="12" t="n">
        <f>WEEKNUM(B196,2)</f>
        <v>36</v>
      </c>
      <c r="B196" s="32" t="n">
        <v>46271</v>
      </c>
      <c r="C196" s="51" t="n">
        <v>91532857</v>
      </c>
      <c r="D196" s="62" t="s">
        <v>49</v>
      </c>
      <c r="E196" s="51" t="s">
        <v>14</v>
      </c>
      <c r="F196" s="51" t="s">
        <v>12</v>
      </c>
      <c r="G196" s="34" t="n">
        <v>65</v>
      </c>
      <c r="H196" s="38" t="n">
        <v>0.175</v>
      </c>
      <c r="I196" s="38" t="n">
        <v>11.3444</v>
      </c>
      <c r="J196" s="13"/>
    </row>
    <row r="197" ht="22.5" customHeight="1">
      <c r="A197" s="12" t="n">
        <f>WEEKNUM(B197,2)</f>
        <v>36</v>
      </c>
      <c r="B197" s="32" t="n">
        <v>46271</v>
      </c>
      <c r="C197" s="51" t="n">
        <v>91534913</v>
      </c>
      <c r="D197" s="62" t="s">
        <v>50</v>
      </c>
      <c r="E197" s="51" t="s">
        <v>51</v>
      </c>
      <c r="F197" s="51" t="s">
        <v>15</v>
      </c>
      <c r="G197" s="34" t="n">
        <v>7</v>
      </c>
      <c r="H197" s="38" t="n">
        <v>1</v>
      </c>
      <c r="I197" s="38" t="n">
        <v>7</v>
      </c>
      <c r="J197" s="13"/>
    </row>
    <row r="198" ht="22.5" customHeight="1">
      <c r="A198" s="12" t="n">
        <f>WEEKNUM(B198,2)</f>
        <v>36</v>
      </c>
      <c r="B198" s="32" t="n">
        <v>46271</v>
      </c>
      <c r="C198" s="51" t="n">
        <v>91538336</v>
      </c>
      <c r="D198" s="62" t="s">
        <v>52</v>
      </c>
      <c r="E198" s="51" t="s">
        <v>35</v>
      </c>
      <c r="F198" s="51" t="s">
        <v>15</v>
      </c>
      <c r="G198" s="34" t="n">
        <v>3</v>
      </c>
      <c r="H198" s="38" t="n">
        <v>0.8</v>
      </c>
      <c r="I198" s="38" t="n">
        <v>2.4</v>
      </c>
      <c r="J198" s="13"/>
    </row>
    <row r="199" ht="22.5" customHeight="1">
      <c r="A199" s="12" t="n">
        <f>WEEKNUM(B199,2)</f>
        <v>36</v>
      </c>
      <c r="B199" s="32" t="n">
        <v>46271</v>
      </c>
      <c r="C199" s="51" t="n">
        <v>91533906</v>
      </c>
      <c r="D199" s="62" t="s">
        <v>53</v>
      </c>
      <c r="E199" s="51" t="s">
        <v>54</v>
      </c>
      <c r="F199" s="51" t="s">
        <v>15</v>
      </c>
      <c r="G199" s="34" t="n">
        <v>8</v>
      </c>
      <c r="H199" s="38" t="n">
        <v>1</v>
      </c>
      <c r="I199" s="38" t="n">
        <v>8</v>
      </c>
      <c r="J199" s="13"/>
    </row>
    <row r="200" ht="22.5" customHeight="1">
      <c r="A200" s="12" t="n">
        <f>WEEKNUM(B200,2)</f>
        <v>36</v>
      </c>
      <c r="B200" s="32" t="n">
        <v>46271</v>
      </c>
      <c r="C200" s="51" t="n">
        <v>91538334</v>
      </c>
      <c r="D200" s="62" t="s">
        <v>52</v>
      </c>
      <c r="E200" s="51" t="s">
        <v>18</v>
      </c>
      <c r="F200" s="51" t="s">
        <v>15</v>
      </c>
      <c r="G200" s="34" t="n">
        <v>63</v>
      </c>
      <c r="H200" s="38" t="n">
        <v>0.8</v>
      </c>
      <c r="I200" s="38" t="n">
        <v>50.4</v>
      </c>
      <c r="J200" s="13"/>
    </row>
    <row r="201" ht="22.5" customHeight="1">
      <c r="A201" s="12" t="n">
        <f>WEEKNUM(B201,2)</f>
        <v>36</v>
      </c>
      <c r="B201" s="32" t="n">
        <v>46271</v>
      </c>
      <c r="C201" s="51" t="n">
        <v>91545519</v>
      </c>
      <c r="D201" s="62" t="s">
        <v>55</v>
      </c>
      <c r="E201" s="51" t="s">
        <v>48</v>
      </c>
      <c r="F201" s="51" t="s">
        <v>15</v>
      </c>
      <c r="G201" s="34" t="n">
        <v>50</v>
      </c>
      <c r="H201" s="38" t="n">
        <v>0.2</v>
      </c>
      <c r="I201" s="38" t="n">
        <v>10</v>
      </c>
      <c r="J201" s="13"/>
    </row>
    <row r="202" ht="22.5" customHeight="1">
      <c r="A202" s="12" t="n">
        <f>WEEKNUM(B202,2)</f>
        <v>36</v>
      </c>
      <c r="B202" s="32" t="n">
        <v>46271</v>
      </c>
      <c r="C202" s="51" t="n">
        <v>91551388</v>
      </c>
      <c r="D202" s="62" t="s">
        <v>56</v>
      </c>
      <c r="E202" s="51" t="s">
        <v>34</v>
      </c>
      <c r="F202" s="51" t="s">
        <v>12</v>
      </c>
      <c r="G202" s="34" t="n">
        <v>65</v>
      </c>
      <c r="H202" s="38" t="n">
        <v>0.175</v>
      </c>
      <c r="I202" s="38" t="n">
        <v>11.3444</v>
      </c>
      <c r="J202" s="13"/>
    </row>
    <row r="203" ht="22.5" customHeight="1">
      <c r="A203" s="12" t="n">
        <f>WEEKNUM(B203,2)</f>
        <v>36</v>
      </c>
      <c r="B203" s="32" t="n">
        <v>46271</v>
      </c>
      <c r="C203" s="51" t="n">
        <v>91550293</v>
      </c>
      <c r="D203" s="62" t="s">
        <v>57</v>
      </c>
      <c r="E203" s="51" t="s">
        <v>58</v>
      </c>
      <c r="F203" s="83" t="s">
        <v>15</v>
      </c>
      <c r="G203" s="34" t="n">
        <v>40</v>
      </c>
      <c r="H203" s="38" t="n">
        <v>0.35</v>
      </c>
      <c r="I203" s="38" t="n">
        <v>14</v>
      </c>
      <c r="J203" s="13"/>
    </row>
    <row r="204" ht="22.5" customHeight="1">
      <c r="A204" s="12" t="n">
        <f>WEEKNUM(B204,2)</f>
        <v>36</v>
      </c>
      <c r="B204" s="32" t="n">
        <v>46271</v>
      </c>
      <c r="C204" s="51" t="n">
        <v>91550294</v>
      </c>
      <c r="D204" s="62" t="s">
        <v>59</v>
      </c>
      <c r="E204" s="51" t="s">
        <v>34</v>
      </c>
      <c r="F204" s="51" t="s">
        <v>15</v>
      </c>
      <c r="G204" s="34" t="n">
        <v>1</v>
      </c>
      <c r="H204" s="38" t="n">
        <v>0.8</v>
      </c>
      <c r="I204" s="38" t="n">
        <v>0.8</v>
      </c>
      <c r="J204" s="13"/>
    </row>
    <row r="205" ht="22.5" customHeight="1">
      <c r="A205" s="12" t="n">
        <f>WEEKNUM(B205,2)</f>
        <v>36</v>
      </c>
      <c r="B205" s="32" t="n">
        <v>46271</v>
      </c>
      <c r="C205" s="51" t="n">
        <v>9333145</v>
      </c>
      <c r="D205" s="62" t="s">
        <v>60</v>
      </c>
      <c r="E205" s="51" t="s">
        <v>14</v>
      </c>
      <c r="F205" s="51" t="s">
        <v>26</v>
      </c>
      <c r="G205" s="34" t="n">
        <v>171</v>
      </c>
      <c r="H205" s="38" t="n">
        <v>0.5</v>
      </c>
      <c r="I205" s="38" t="n">
        <v>86.2</v>
      </c>
      <c r="J205" s="13"/>
    </row>
    <row r="206" ht="22.5" customHeight="1">
      <c r="A206" s="12" t="n">
        <f>WEEKNUM(B206,2)</f>
        <v>36</v>
      </c>
      <c r="B206" s="32" t="n">
        <v>46271</v>
      </c>
      <c r="C206" s="51" t="n">
        <v>91555309</v>
      </c>
      <c r="D206" s="62" t="s">
        <v>55</v>
      </c>
      <c r="E206" s="51" t="s">
        <v>40</v>
      </c>
      <c r="F206" s="51" t="s">
        <v>15</v>
      </c>
      <c r="G206" s="34" t="n">
        <v>1</v>
      </c>
      <c r="H206" s="38" t="n">
        <v>0.2</v>
      </c>
      <c r="I206" s="38" t="n">
        <v>0.2</v>
      </c>
      <c r="J206" s="13"/>
    </row>
    <row r="207" ht="22.5" customHeight="1">
      <c r="A207" s="12" t="n">
        <f>WEEKNUM(B207,2)</f>
        <v>36</v>
      </c>
      <c r="B207" s="32" t="n">
        <v>46271</v>
      </c>
      <c r="C207" s="51" t="n">
        <v>91554853</v>
      </c>
      <c r="D207" s="62" t="s">
        <v>55</v>
      </c>
      <c r="E207" s="51" t="s">
        <v>40</v>
      </c>
      <c r="F207" s="51" t="s">
        <v>21</v>
      </c>
      <c r="G207" s="56" t="n">
        <v>2</v>
      </c>
      <c r="H207" s="38" t="n">
        <v>0.3</v>
      </c>
      <c r="I207" s="38" t="n">
        <v>0.6</v>
      </c>
      <c r="J207" s="13"/>
    </row>
    <row r="208" ht="22.5" customHeight="1">
      <c r="A208" s="12" t="n">
        <f>WEEKNUM(B208,2)</f>
        <v>36</v>
      </c>
      <c r="B208" s="32" t="n">
        <v>46271</v>
      </c>
      <c r="C208" s="51" t="n">
        <v>91557347</v>
      </c>
      <c r="D208" s="62" t="s">
        <v>61</v>
      </c>
      <c r="E208" s="51" t="s">
        <v>14</v>
      </c>
      <c r="F208" s="51" t="s">
        <v>15</v>
      </c>
      <c r="G208" s="34" t="n">
        <v>0</v>
      </c>
      <c r="H208" s="38" t="n">
        <v>0</v>
      </c>
      <c r="I208" s="38" t="n">
        <v>0</v>
      </c>
      <c r="J208" s="13"/>
    </row>
    <row r="209" ht="22.5" customHeight="1">
      <c r="A209" s="12" t="n">
        <f>WEEKNUM(B209,2)</f>
        <v>36</v>
      </c>
      <c r="B209" s="32" t="n">
        <v>46271</v>
      </c>
      <c r="C209" s="51" t="n">
        <v>91557160</v>
      </c>
      <c r="D209" s="62" t="s">
        <v>62</v>
      </c>
      <c r="E209" s="51" t="s">
        <v>11</v>
      </c>
      <c r="F209" s="51" t="s">
        <v>15</v>
      </c>
      <c r="G209" s="34" t="n">
        <v>0</v>
      </c>
      <c r="H209" s="38" t="n">
        <v>0</v>
      </c>
      <c r="I209" s="38" t="n">
        <v>0</v>
      </c>
      <c r="J209" s="13"/>
    </row>
    <row r="210" ht="22.5" customHeight="1">
      <c r="A210" s="12" t="n">
        <f>WEEKNUM(B210,2)</f>
        <v>36</v>
      </c>
      <c r="B210" s="32" t="n">
        <v>46271</v>
      </c>
      <c r="C210" s="51" t="n">
        <v>9298539</v>
      </c>
      <c r="D210" s="62" t="s">
        <v>60</v>
      </c>
      <c r="E210" s="51" t="s">
        <v>14</v>
      </c>
      <c r="F210" s="51" t="s">
        <v>15</v>
      </c>
      <c r="G210" s="34" t="n">
        <v>100</v>
      </c>
      <c r="H210" s="38" t="n">
        <v>0.38</v>
      </c>
      <c r="I210" s="38" t="n">
        <v>38</v>
      </c>
      <c r="J210" s="13"/>
    </row>
    <row r="211" ht="22.5" customHeight="1">
      <c r="A211" s="12" t="n">
        <f>WEEKNUM(B211,2)</f>
        <v>36</v>
      </c>
      <c r="B211" s="32" t="n">
        <v>46271</v>
      </c>
      <c r="C211" s="51" t="n">
        <v>91399439</v>
      </c>
      <c r="D211" s="62" t="s">
        <v>63</v>
      </c>
      <c r="E211" s="51" t="s">
        <v>29</v>
      </c>
      <c r="F211" s="51" t="s">
        <v>15</v>
      </c>
      <c r="G211" s="76" t="n">
        <v>32</v>
      </c>
      <c r="H211" s="59" t="n">
        <v>0.1</v>
      </c>
      <c r="I211" s="59" t="n">
        <v>3.2</v>
      </c>
      <c r="J211" s="13"/>
    </row>
    <row r="212" ht="22.5" customHeight="1">
      <c r="A212" s="12" t="n">
        <f>WEEKNUM(B212,2)</f>
        <v>36</v>
      </c>
      <c r="B212" s="32" t="n">
        <v>46271</v>
      </c>
      <c r="C212" s="51" t="n">
        <v>91399437</v>
      </c>
      <c r="D212" s="62" t="s">
        <v>64</v>
      </c>
      <c r="E212" s="55" t="s">
        <v>65</v>
      </c>
      <c r="F212" s="51" t="s">
        <v>15</v>
      </c>
      <c r="G212" s="56" t="n">
        <v>50</v>
      </c>
      <c r="H212" s="38" t="n">
        <v>0.15</v>
      </c>
      <c r="I212" s="38" t="n">
        <v>7.5</v>
      </c>
      <c r="J212" s="13"/>
    </row>
    <row r="213" ht="22.5" customHeight="1">
      <c r="A213" s="12" t="n">
        <f>WEEKNUM(B213,2)</f>
        <v>36</v>
      </c>
      <c r="B213" s="32" t="n">
        <v>46271</v>
      </c>
      <c r="C213" s="51" t="n">
        <v>5556054</v>
      </c>
      <c r="D213" s="62" t="s">
        <v>66</v>
      </c>
      <c r="E213" s="51" t="s">
        <v>40</v>
      </c>
      <c r="F213" s="51" t="s">
        <v>15</v>
      </c>
      <c r="G213" s="56" t="n">
        <v>2</v>
      </c>
      <c r="H213" s="38" t="n">
        <v>2.066</v>
      </c>
      <c r="I213" s="38" t="n">
        <v>4.132</v>
      </c>
      <c r="J213" s="13"/>
    </row>
    <row r="214" ht="22.5" customHeight="1">
      <c r="A214" s="12" t="n">
        <f>WEEKNUM(B214,2)</f>
        <v>36</v>
      </c>
      <c r="B214" s="32" t="n">
        <v>46271</v>
      </c>
      <c r="C214" s="51" t="n">
        <v>8628042</v>
      </c>
      <c r="D214" s="62" t="s">
        <v>30</v>
      </c>
      <c r="E214" s="51" t="s">
        <v>14</v>
      </c>
      <c r="F214" s="51" t="s">
        <v>26</v>
      </c>
      <c r="G214" s="56" t="n">
        <v>668</v>
      </c>
      <c r="H214" s="38" t="n">
        <v>0.28</v>
      </c>
      <c r="I214" s="38" t="n">
        <v>188.28</v>
      </c>
      <c r="J214" s="13"/>
    </row>
    <row r="215" ht="22.5" customHeight="1">
      <c r="A215" s="12" t="n">
        <f>WEEKNUM(B215,2)</f>
        <v>36</v>
      </c>
      <c r="B215" s="32" t="n">
        <v>46271</v>
      </c>
      <c r="C215" s="51" t="n">
        <v>9297014</v>
      </c>
      <c r="D215" s="62" t="s">
        <v>13</v>
      </c>
      <c r="E215" s="51" t="s">
        <v>14</v>
      </c>
      <c r="F215" s="51" t="s">
        <v>26</v>
      </c>
      <c r="G215" s="56" t="n">
        <v>84</v>
      </c>
      <c r="H215" s="38" t="n">
        <v>0.07</v>
      </c>
      <c r="I215" s="38" t="n">
        <v>5.91</v>
      </c>
      <c r="J215" s="13"/>
    </row>
    <row r="216" ht="22.5" customHeight="1">
      <c r="A216" s="12" t="n">
        <f>WEEKNUM(B216,2)</f>
        <v>36</v>
      </c>
      <c r="B216" s="32" t="n">
        <v>46271</v>
      </c>
      <c r="C216" s="51" t="n">
        <v>7815836</v>
      </c>
      <c r="D216" s="62" t="s">
        <v>67</v>
      </c>
      <c r="E216" s="51" t="s">
        <v>40</v>
      </c>
      <c r="F216" s="83" t="s">
        <v>15</v>
      </c>
      <c r="G216" s="56" t="n">
        <v>3527</v>
      </c>
      <c r="H216" s="38" t="n">
        <v>0.106</v>
      </c>
      <c r="I216" s="38" t="n">
        <v>372.32</v>
      </c>
      <c r="J216" s="13"/>
    </row>
    <row r="217" ht="22.5" customHeight="1">
      <c r="A217" s="12" t="n">
        <f>WEEKNUM(B217,2)</f>
        <v>36</v>
      </c>
      <c r="B217" s="32" t="n">
        <v>46271</v>
      </c>
      <c r="C217" s="51" t="n">
        <v>9751142</v>
      </c>
      <c r="D217" s="62" t="s">
        <v>68</v>
      </c>
      <c r="E217" s="51" t="s">
        <v>11</v>
      </c>
      <c r="F217" s="55" t="s">
        <v>32</v>
      </c>
      <c r="G217" s="56" t="n">
        <v>4</v>
      </c>
      <c r="H217" s="38" t="n">
        <v>1.5</v>
      </c>
      <c r="I217" s="38" t="n">
        <v>8.98</v>
      </c>
      <c r="J217" s="63" t="n">
        <v>8.978</v>
      </c>
    </row>
    <row r="218" ht="22.5" customHeight="1">
      <c r="A218" s="12" t="n">
        <f>WEEKNUM(B218,2)</f>
        <v>36</v>
      </c>
      <c r="B218" s="32" t="n">
        <v>46271</v>
      </c>
      <c r="C218" s="51" t="n">
        <v>8312006</v>
      </c>
      <c r="D218" s="62" t="s">
        <v>69</v>
      </c>
      <c r="E218" s="51" t="s">
        <v>14</v>
      </c>
      <c r="F218" s="51" t="s">
        <v>15</v>
      </c>
      <c r="G218" s="56" t="n">
        <v>37</v>
      </c>
      <c r="H218" s="38" t="n">
        <v>0.12</v>
      </c>
      <c r="I218" s="38" t="n">
        <v>4.44</v>
      </c>
      <c r="J218" s="13"/>
    </row>
    <row r="219" ht="22.5" customHeight="1">
      <c r="A219" s="12" t="n">
        <f>WEEKNUM(B219,2)</f>
        <v>36</v>
      </c>
      <c r="B219" s="32" t="n">
        <v>46271</v>
      </c>
      <c r="C219" s="51" t="n">
        <v>91467820</v>
      </c>
      <c r="D219" s="62" t="s">
        <v>70</v>
      </c>
      <c r="E219" s="51" t="s">
        <v>40</v>
      </c>
      <c r="F219" s="51" t="s">
        <v>15</v>
      </c>
      <c r="G219" s="56" t="n">
        <v>200</v>
      </c>
      <c r="H219" s="38" t="n">
        <v>0.1</v>
      </c>
      <c r="I219" s="38" t="n">
        <v>20</v>
      </c>
      <c r="J219" s="13"/>
    </row>
    <row r="220" ht="22.5" customHeight="1">
      <c r="A220" s="12" t="n">
        <f>WEEKNUM(B220,2)</f>
        <v>36</v>
      </c>
      <c r="B220" s="32" t="n">
        <v>46271</v>
      </c>
      <c r="C220" s="51" t="n">
        <v>91467821</v>
      </c>
      <c r="D220" s="62" t="s">
        <v>70</v>
      </c>
      <c r="E220" s="51" t="s">
        <v>17</v>
      </c>
      <c r="F220" s="51" t="s">
        <v>15</v>
      </c>
      <c r="G220" s="56" t="n">
        <v>100</v>
      </c>
      <c r="H220" s="38" t="n">
        <v>0.17</v>
      </c>
      <c r="I220" s="38" t="n">
        <v>17</v>
      </c>
      <c r="J220" s="13"/>
    </row>
    <row r="221" ht="22.5" customHeight="1">
      <c r="A221" s="12" t="n">
        <f>WEEKNUM(B221,2)</f>
        <v>36</v>
      </c>
      <c r="B221" s="32" t="n">
        <v>46271</v>
      </c>
      <c r="C221" s="51" t="n">
        <v>10295313</v>
      </c>
      <c r="D221" s="62" t="s">
        <v>69</v>
      </c>
      <c r="E221" s="51" t="s">
        <v>14</v>
      </c>
      <c r="F221" s="51" t="s">
        <v>15</v>
      </c>
      <c r="G221" s="56" t="n">
        <v>0</v>
      </c>
      <c r="H221" s="38" t="n">
        <v>0</v>
      </c>
      <c r="I221" s="38" t="n">
        <v>0</v>
      </c>
      <c r="J221" s="13"/>
    </row>
    <row r="222" ht="22.5" customHeight="1">
      <c r="A222" s="12" t="n">
        <f>WEEKNUM(B222,2)</f>
        <v>36</v>
      </c>
      <c r="B222" s="32" t="n">
        <v>46271</v>
      </c>
      <c r="C222" s="51" t="n">
        <v>91496145</v>
      </c>
      <c r="D222" s="62" t="s">
        <v>70</v>
      </c>
      <c r="E222" s="55" t="s">
        <v>65</v>
      </c>
      <c r="F222" s="51" t="s">
        <v>15</v>
      </c>
      <c r="G222" s="56" t="n">
        <v>50</v>
      </c>
      <c r="H222" s="38" t="n">
        <v>0.15</v>
      </c>
      <c r="I222" s="38" t="n">
        <v>7.5</v>
      </c>
      <c r="J222" s="13"/>
    </row>
    <row r="223" ht="22.5" customHeight="1">
      <c r="A223" s="12" t="n">
        <f>WEEKNUM(B223,2)</f>
        <v>36</v>
      </c>
      <c r="B223" s="32" t="n">
        <v>46271</v>
      </c>
      <c r="C223" s="51" t="n">
        <v>91496146</v>
      </c>
      <c r="D223" s="62" t="s">
        <v>70</v>
      </c>
      <c r="E223" s="51" t="s">
        <v>48</v>
      </c>
      <c r="F223" s="51" t="s">
        <v>15</v>
      </c>
      <c r="G223" s="56" t="n">
        <v>122</v>
      </c>
      <c r="H223" s="38" t="n">
        <v>0.14</v>
      </c>
      <c r="I223" s="38" t="n">
        <v>17.08</v>
      </c>
      <c r="J223" s="13"/>
    </row>
    <row r="224" ht="22.5" customHeight="1">
      <c r="A224" s="12" t="n">
        <f>WEEKNUM(B224,2)</f>
        <v>36</v>
      </c>
      <c r="B224" s="32" t="n">
        <v>46271</v>
      </c>
      <c r="C224" s="51" t="n">
        <v>91496147</v>
      </c>
      <c r="D224" s="62" t="s">
        <v>70</v>
      </c>
      <c r="E224" s="51" t="s">
        <v>11</v>
      </c>
      <c r="F224" s="51" t="s">
        <v>15</v>
      </c>
      <c r="G224" s="56" t="n">
        <v>136</v>
      </c>
      <c r="H224" s="38" t="n">
        <v>0.13</v>
      </c>
      <c r="I224" s="38" t="n">
        <v>17.68</v>
      </c>
      <c r="J224" s="13"/>
    </row>
    <row r="225" ht="22.5" customHeight="1">
      <c r="A225" s="12" t="n">
        <f>WEEKNUM(B225,2)</f>
        <v>36</v>
      </c>
      <c r="B225" s="32" t="n">
        <v>46271</v>
      </c>
      <c r="C225" s="51" t="n">
        <v>91496148</v>
      </c>
      <c r="D225" s="62" t="s">
        <v>70</v>
      </c>
      <c r="E225" s="51" t="s">
        <v>14</v>
      </c>
      <c r="F225" s="51" t="s">
        <v>15</v>
      </c>
      <c r="G225" s="56" t="n">
        <v>160</v>
      </c>
      <c r="H225" s="38" t="n">
        <v>0.15</v>
      </c>
      <c r="I225" s="38" t="n">
        <v>24</v>
      </c>
      <c r="J225" s="13"/>
    </row>
    <row r="226" ht="22.5" customHeight="1">
      <c r="A226" s="12" t="n">
        <f>WEEKNUM(B226,2)</f>
        <v>36</v>
      </c>
      <c r="B226" s="32" t="n">
        <v>46271</v>
      </c>
      <c r="C226" s="51" t="n">
        <v>10765365</v>
      </c>
      <c r="D226" s="62" t="s">
        <v>71</v>
      </c>
      <c r="E226" s="55" t="s">
        <v>65</v>
      </c>
      <c r="F226" s="51" t="s">
        <v>15</v>
      </c>
      <c r="G226" s="56" t="n">
        <v>61</v>
      </c>
      <c r="H226" s="38" t="n">
        <v>0.183</v>
      </c>
      <c r="I226" s="38" t="n">
        <v>11.18</v>
      </c>
      <c r="J226" s="13"/>
    </row>
    <row r="227" ht="22.5" customHeight="1">
      <c r="A227" s="12" t="n">
        <f>WEEKNUM(B227,2)</f>
        <v>36</v>
      </c>
      <c r="B227" s="32" t="n">
        <v>46271</v>
      </c>
      <c r="C227" s="51" t="n">
        <v>11079953</v>
      </c>
      <c r="D227" s="62" t="s">
        <v>66</v>
      </c>
      <c r="E227" s="51" t="s">
        <v>40</v>
      </c>
      <c r="F227" s="51" t="s">
        <v>15</v>
      </c>
      <c r="G227" s="56" t="n">
        <v>0</v>
      </c>
      <c r="H227" s="38" t="n">
        <v>0</v>
      </c>
      <c r="I227" s="38" t="n">
        <v>0</v>
      </c>
      <c r="J227" s="13"/>
    </row>
    <row r="228" ht="22.5" customHeight="1">
      <c r="A228" s="12" t="n">
        <f>WEEKNUM(B228,2)</f>
        <v>36</v>
      </c>
      <c r="B228" s="32" t="n">
        <v>46271</v>
      </c>
      <c r="C228" s="51" t="n">
        <v>11079265</v>
      </c>
      <c r="D228" s="62" t="s">
        <v>68</v>
      </c>
      <c r="E228" s="51" t="s">
        <v>11</v>
      </c>
      <c r="F228" s="55" t="s">
        <v>32</v>
      </c>
      <c r="G228" s="56" t="n">
        <v>0</v>
      </c>
      <c r="H228" s="38" t="n">
        <v>0</v>
      </c>
      <c r="I228" s="38" t="n">
        <v>0.02</v>
      </c>
      <c r="J228" s="63" t="n">
        <v>0</v>
      </c>
    </row>
    <row r="229" ht="22.5" customHeight="1">
      <c r="A229" s="12" t="n">
        <f>WEEKNUM(B229,2)</f>
        <v>36</v>
      </c>
      <c r="B229" s="32" t="n">
        <v>46271</v>
      </c>
      <c r="C229" s="51" t="n">
        <v>9535696</v>
      </c>
      <c r="D229" s="62" t="s">
        <v>72</v>
      </c>
      <c r="E229" s="55" t="s">
        <v>40</v>
      </c>
      <c r="F229" s="51" t="s">
        <v>15</v>
      </c>
      <c r="G229" s="56" t="n">
        <v>0</v>
      </c>
      <c r="H229" s="38" t="n">
        <v>0</v>
      </c>
      <c r="I229" s="38" t="n">
        <v>0</v>
      </c>
      <c r="J229" s="13"/>
    </row>
    <row r="230" ht="22.5" customHeight="1">
      <c r="A230" s="12" t="n">
        <f>WEEKNUM(B230,2)</f>
        <v>36</v>
      </c>
      <c r="B230" s="32" t="n">
        <v>46271</v>
      </c>
      <c r="C230" s="51" t="n">
        <v>11690181</v>
      </c>
      <c r="D230" s="62" t="s">
        <v>73</v>
      </c>
      <c r="E230" s="51" t="s">
        <v>14</v>
      </c>
      <c r="F230" s="51" t="s">
        <v>15</v>
      </c>
      <c r="G230" s="56" t="n">
        <v>500</v>
      </c>
      <c r="H230" s="38" t="n">
        <v>0.42</v>
      </c>
      <c r="I230" s="38" t="n">
        <v>210.1</v>
      </c>
      <c r="J230" s="13"/>
    </row>
    <row r="231" ht="22.5" customHeight="1">
      <c r="A231" s="12" t="n">
        <f>WEEKNUM(B231,2)</f>
        <v>36</v>
      </c>
      <c r="B231" s="32" t="n">
        <v>46271</v>
      </c>
      <c r="C231" s="51" t="n">
        <v>11836152</v>
      </c>
      <c r="D231" s="62" t="s">
        <v>67</v>
      </c>
      <c r="E231" s="55" t="s">
        <v>40</v>
      </c>
      <c r="F231" s="51" t="s">
        <v>15</v>
      </c>
      <c r="G231" s="56" t="n">
        <v>2</v>
      </c>
      <c r="H231" s="38" t="n">
        <v>0.09</v>
      </c>
      <c r="I231" s="38" t="n">
        <v>0.18</v>
      </c>
      <c r="J231" s="69"/>
    </row>
    <row r="232" ht="22.5" customHeight="1">
      <c r="A232" s="12" t="n">
        <f>WEEKNUM(B232,2)</f>
        <v>36</v>
      </c>
      <c r="B232" s="32" t="n">
        <v>46271</v>
      </c>
      <c r="C232" s="51" t="n">
        <v>11862336</v>
      </c>
      <c r="D232" s="62" t="s">
        <v>63</v>
      </c>
      <c r="E232" s="74" t="s">
        <v>29</v>
      </c>
      <c r="F232" s="51" t="s">
        <v>15</v>
      </c>
      <c r="G232" s="56" t="n">
        <v>1</v>
      </c>
      <c r="H232" s="38" t="n">
        <v>0.1</v>
      </c>
      <c r="I232" s="38" t="n">
        <v>0.1</v>
      </c>
      <c r="J232" s="69"/>
    </row>
    <row r="233" ht="22.5" customHeight="1">
      <c r="A233" s="12" t="n">
        <f>WEEKNUM(B233,2)</f>
        <v>36</v>
      </c>
      <c r="B233" s="32" t="n">
        <v>46271</v>
      </c>
      <c r="C233" s="51" t="n">
        <v>11924259</v>
      </c>
      <c r="D233" s="62" t="s">
        <v>74</v>
      </c>
      <c r="E233" s="55" t="s">
        <v>40</v>
      </c>
      <c r="F233" s="51" t="s">
        <v>15</v>
      </c>
      <c r="G233" s="56" t="n">
        <v>65</v>
      </c>
      <c r="H233" s="38" t="n">
        <v>0.12</v>
      </c>
      <c r="I233" s="38" t="n">
        <v>7.8</v>
      </c>
      <c r="J233" s="69"/>
    </row>
    <row r="234" ht="22.5" customHeight="1">
      <c r="A234" s="12" t="n">
        <f>WEEKNUM(B234,2)</f>
        <v>36</v>
      </c>
      <c r="B234" s="32" t="n">
        <v>46271</v>
      </c>
      <c r="C234" s="51" t="n">
        <v>11924419</v>
      </c>
      <c r="D234" s="62" t="s">
        <v>74</v>
      </c>
      <c r="E234" s="55" t="s">
        <v>40</v>
      </c>
      <c r="F234" s="55" t="s">
        <v>26</v>
      </c>
      <c r="G234" s="56" t="n">
        <v>21</v>
      </c>
      <c r="H234" s="38" t="n">
        <v>0.14</v>
      </c>
      <c r="I234" s="38" t="n">
        <v>3.01</v>
      </c>
      <c r="J234" s="69"/>
    </row>
    <row r="235" ht="22.5" customHeight="1">
      <c r="A235" s="12" t="n">
        <f>WEEKNUM(B235,2)</f>
        <v>36</v>
      </c>
      <c r="B235" s="32" t="n">
        <v>46271</v>
      </c>
      <c r="C235" s="51" t="n">
        <v>6395488</v>
      </c>
      <c r="D235" s="62" t="s">
        <v>43</v>
      </c>
      <c r="E235" s="51" t="s">
        <v>14</v>
      </c>
      <c r="F235" s="51" t="s">
        <v>15</v>
      </c>
      <c r="G235" s="73" t="n">
        <v>200</v>
      </c>
      <c r="H235" s="59" t="n">
        <v>0.3</v>
      </c>
      <c r="I235" s="59" t="n">
        <v>60</v>
      </c>
      <c r="J235" s="13"/>
    </row>
    <row r="236" ht="22.5" customHeight="1">
      <c r="A236" s="12" t="n">
        <f>WEEKNUM(B236,2)</f>
        <v>36</v>
      </c>
      <c r="B236" s="32" t="n">
        <v>46271</v>
      </c>
      <c r="C236" s="51" t="n">
        <v>8291713</v>
      </c>
      <c r="D236" s="61" t="s">
        <v>44</v>
      </c>
      <c r="E236" s="55" t="s">
        <v>14</v>
      </c>
      <c r="F236" s="51" t="s">
        <v>15</v>
      </c>
      <c r="G236" s="34" t="n">
        <v>1500</v>
      </c>
      <c r="H236" s="38" t="n">
        <v>0.139</v>
      </c>
      <c r="I236" s="38" t="n">
        <v>208.57</v>
      </c>
      <c r="J236" s="13"/>
    </row>
    <row r="237" ht="22.5" customHeight="1">
      <c r="A237" s="12" t="n">
        <f>WEEKNUM(B237,2)</f>
        <v>36</v>
      </c>
      <c r="B237" s="32" t="n">
        <v>46271</v>
      </c>
      <c r="C237" s="51" t="n">
        <v>8566541</v>
      </c>
      <c r="D237" s="61" t="s">
        <v>75</v>
      </c>
      <c r="E237" s="55" t="s">
        <v>14</v>
      </c>
      <c r="F237" s="55" t="s">
        <v>26</v>
      </c>
      <c r="G237" s="57" t="n">
        <v>325</v>
      </c>
      <c r="H237" s="38" t="n">
        <v>0.18</v>
      </c>
      <c r="I237" s="38" t="n">
        <v>59.59</v>
      </c>
      <c r="J237" s="13"/>
    </row>
    <row r="238" ht="22.5" customHeight="1">
      <c r="A238" s="12" t="n">
        <f>WEEKNUM(B238,2)</f>
        <v>36</v>
      </c>
      <c r="B238" s="32" t="n">
        <v>46271</v>
      </c>
      <c r="C238" s="51" t="n">
        <v>8566084</v>
      </c>
      <c r="D238" s="61" t="s">
        <v>76</v>
      </c>
      <c r="E238" s="55" t="s">
        <v>29</v>
      </c>
      <c r="F238" s="51" t="s">
        <v>15</v>
      </c>
      <c r="G238" s="57" t="n">
        <v>100</v>
      </c>
      <c r="H238" s="38" t="n">
        <v>0.12</v>
      </c>
      <c r="I238" s="38" t="n">
        <v>12</v>
      </c>
      <c r="J238" s="13"/>
    </row>
    <row r="239" ht="22.5" customHeight="1">
      <c r="A239" s="12" t="n">
        <f>WEEKNUM(B239,2)</f>
        <v>36</v>
      </c>
      <c r="B239" s="32" t="n">
        <v>46271</v>
      </c>
      <c r="C239" s="51" t="n">
        <v>2937658</v>
      </c>
      <c r="D239" s="61" t="s">
        <v>77</v>
      </c>
      <c r="E239" s="55" t="s">
        <v>14</v>
      </c>
      <c r="F239" s="51" t="s">
        <v>15</v>
      </c>
      <c r="G239" s="57" t="n">
        <v>100</v>
      </c>
      <c r="H239" s="38" t="n">
        <v>0.123</v>
      </c>
      <c r="I239" s="38" t="n">
        <v>12.331</v>
      </c>
      <c r="J239" s="13"/>
    </row>
    <row r="240" ht="22.5" customHeight="1">
      <c r="A240" s="12" t="n">
        <f>WEEKNUM(B240,2)</f>
        <v>36</v>
      </c>
      <c r="B240" s="32" t="n">
        <v>46271</v>
      </c>
      <c r="C240" s="51" t="n">
        <v>6706444</v>
      </c>
      <c r="D240" s="61" t="s">
        <v>78</v>
      </c>
      <c r="E240" s="12" t="s">
        <v>79</v>
      </c>
      <c r="F240" s="55" t="s">
        <v>12</v>
      </c>
      <c r="G240" s="57" t="n">
        <v>32</v>
      </c>
      <c r="H240" s="38" t="n">
        <v>0.668</v>
      </c>
      <c r="I240" s="38" t="n">
        <v>21.3664</v>
      </c>
      <c r="J240" s="13"/>
    </row>
    <row r="241" ht="22.5" customHeight="1">
      <c r="A241" s="12" t="n">
        <f>WEEKNUM(B241,2)</f>
        <v>36</v>
      </c>
      <c r="B241" s="32" t="n">
        <v>46271</v>
      </c>
      <c r="C241" s="51" t="n">
        <v>5963354</v>
      </c>
      <c r="D241" s="62" t="s">
        <v>78</v>
      </c>
      <c r="E241" s="12" t="s">
        <v>79</v>
      </c>
      <c r="F241" s="51" t="s">
        <v>15</v>
      </c>
      <c r="G241" s="57" t="n">
        <v>362</v>
      </c>
      <c r="H241" s="38" t="n">
        <v>0.584</v>
      </c>
      <c r="I241" s="38" t="n">
        <v>211.532</v>
      </c>
      <c r="J241" s="63"/>
    </row>
    <row r="242" ht="22.5" customHeight="1">
      <c r="A242" s="12" t="n">
        <f>WEEKNUM(B242,2)</f>
        <v>36</v>
      </c>
      <c r="B242" s="32" t="n">
        <v>46271</v>
      </c>
      <c r="C242" s="51" t="n">
        <v>9686529</v>
      </c>
      <c r="D242" s="61" t="s">
        <v>78</v>
      </c>
      <c r="E242" s="38" t="s">
        <v>80</v>
      </c>
      <c r="F242" s="51" t="s">
        <v>15</v>
      </c>
      <c r="G242" s="57" t="n">
        <v>34</v>
      </c>
      <c r="H242" s="38" t="n">
        <v>0.5</v>
      </c>
      <c r="I242" s="38" t="n">
        <v>17</v>
      </c>
      <c r="J242" s="13"/>
    </row>
    <row r="243" ht="22.5" customHeight="1">
      <c r="A243" s="12" t="n">
        <f>WEEKNUM(B243,2)</f>
        <v>36</v>
      </c>
      <c r="B243" s="32" t="n">
        <v>46271</v>
      </c>
      <c r="C243" s="51" t="n">
        <v>5963400</v>
      </c>
      <c r="D243" s="61" t="s">
        <v>78</v>
      </c>
      <c r="E243" s="38" t="s">
        <v>81</v>
      </c>
      <c r="F243" s="51" t="s">
        <v>15</v>
      </c>
      <c r="G243" s="57" t="n">
        <v>244</v>
      </c>
      <c r="H243" s="38" t="n">
        <v>0.47</v>
      </c>
      <c r="I243" s="38" t="n">
        <v>114.8</v>
      </c>
      <c r="J243" s="13"/>
    </row>
    <row r="244" ht="22.5" customHeight="1">
      <c r="A244" s="37" t="n">
        <f>WEEKNUM(B244,2)</f>
        <v>36</v>
      </c>
      <c r="B244" s="32" t="n">
        <v>46271</v>
      </c>
      <c r="C244" s="64" t="n">
        <v>10080665</v>
      </c>
      <c r="D244" s="67" t="s">
        <v>78</v>
      </c>
      <c r="E244" s="38" t="s">
        <v>82</v>
      </c>
      <c r="F244" s="51" t="s">
        <v>15</v>
      </c>
      <c r="G244" s="57" t="n">
        <v>9</v>
      </c>
      <c r="H244" s="38" t="n">
        <v>0.38</v>
      </c>
      <c r="I244" s="38" t="n">
        <v>3.42</v>
      </c>
      <c r="J244" s="13"/>
    </row>
    <row r="245" ht="22.5" customHeight="1">
      <c r="A245" s="12" t="n">
        <f>WEEKNUM(B245,2)</f>
        <v>36</v>
      </c>
      <c r="B245" s="32" t="n">
        <v>46271</v>
      </c>
      <c r="C245" s="12" t="n">
        <v>91520433</v>
      </c>
      <c r="D245" s="61" t="s">
        <v>70</v>
      </c>
      <c r="E245" s="38" t="s">
        <v>14</v>
      </c>
      <c r="F245" s="51" t="s">
        <v>15</v>
      </c>
      <c r="G245" s="57" t="n">
        <v>0</v>
      </c>
      <c r="H245" s="38" t="n">
        <v>0</v>
      </c>
      <c r="I245" s="38" t="n">
        <v>0</v>
      </c>
      <c r="J245" s="13"/>
    </row>
    <row r="246" ht="22.5" customHeight="1">
      <c r="A246" s="12" t="n">
        <f>WEEKNUM(B246,2)</f>
        <v>36</v>
      </c>
      <c r="B246" s="32" t="n">
        <v>46271</v>
      </c>
      <c r="C246" s="51" t="n">
        <v>91528810</v>
      </c>
      <c r="D246" s="61" t="s">
        <v>83</v>
      </c>
      <c r="E246" s="38" t="s">
        <v>14</v>
      </c>
      <c r="F246" s="51" t="s">
        <v>15</v>
      </c>
      <c r="G246" s="57" t="n">
        <v>0</v>
      </c>
      <c r="H246" s="38" t="n">
        <v>0</v>
      </c>
      <c r="I246" s="38" t="n">
        <v>0</v>
      </c>
      <c r="J246" s="13"/>
    </row>
    <row r="247" ht="22.5" customHeight="1">
      <c r="A247" s="12" t="n">
        <f>WEEKNUM(B247,2)</f>
        <v>36</v>
      </c>
      <c r="B247" s="32" t="n">
        <v>46271</v>
      </c>
      <c r="C247" s="51" t="n">
        <v>5623760</v>
      </c>
      <c r="D247" s="61" t="s">
        <v>84</v>
      </c>
      <c r="E247" s="38" t="s">
        <v>14</v>
      </c>
      <c r="F247" s="51" t="s">
        <v>15</v>
      </c>
      <c r="G247" s="57" t="n">
        <v>50</v>
      </c>
      <c r="H247" s="38" t="n">
        <v>0.15</v>
      </c>
      <c r="I247" s="38" t="n">
        <v>7.5</v>
      </c>
      <c r="J247" s="13"/>
    </row>
    <row r="248" ht="22.5" customHeight="1">
      <c r="A248" s="12" t="n">
        <f>WEEKNUM(B248,2)</f>
        <v>36</v>
      </c>
      <c r="B248" s="32" t="n">
        <v>46271</v>
      </c>
      <c r="C248" s="51" t="n">
        <v>11078827</v>
      </c>
      <c r="D248" s="61" t="s">
        <v>78</v>
      </c>
      <c r="E248" s="38" t="s">
        <v>81</v>
      </c>
      <c r="F248" s="51" t="s">
        <v>15</v>
      </c>
      <c r="G248" s="57" t="n">
        <v>1</v>
      </c>
      <c r="H248" s="38" t="n">
        <v>0.3</v>
      </c>
      <c r="I248" s="38" t="n">
        <v>0.3</v>
      </c>
      <c r="J248" s="13"/>
    </row>
    <row r="249" ht="22.5" customHeight="1">
      <c r="A249" s="12" t="n">
        <f>WEEKNUM(B249,2)</f>
        <v>36</v>
      </c>
      <c r="B249" s="32" t="n">
        <v>46271</v>
      </c>
      <c r="C249" s="51" t="n">
        <v>11078981</v>
      </c>
      <c r="D249" s="61" t="s">
        <v>78</v>
      </c>
      <c r="E249" s="12" t="s">
        <v>79</v>
      </c>
      <c r="F249" s="51" t="s">
        <v>15</v>
      </c>
      <c r="G249" s="57" t="n">
        <v>0</v>
      </c>
      <c r="H249" s="38" t="n">
        <v>0</v>
      </c>
      <c r="I249" s="38" t="n">
        <v>0</v>
      </c>
      <c r="J249" s="13"/>
    </row>
    <row r="250" ht="22.5" customHeight="1">
      <c r="A250" s="12" t="n">
        <f>WEEKNUM(B250,2)</f>
        <v>36</v>
      </c>
      <c r="B250" s="32" t="n">
        <v>46271</v>
      </c>
      <c r="C250" s="51" t="n">
        <v>11080833</v>
      </c>
      <c r="D250" s="61" t="s">
        <v>78</v>
      </c>
      <c r="E250" s="38" t="s">
        <v>80</v>
      </c>
      <c r="F250" s="51" t="s">
        <v>15</v>
      </c>
      <c r="G250" s="57" t="n">
        <v>0</v>
      </c>
      <c r="H250" s="38" t="n">
        <v>0</v>
      </c>
      <c r="I250" s="38" t="n">
        <v>0</v>
      </c>
      <c r="J250" s="13"/>
    </row>
    <row r="251" ht="22.5" customHeight="1">
      <c r="A251" s="12" t="n">
        <f>WEEKNUM(B251,2)</f>
        <v>36</v>
      </c>
      <c r="B251" s="32" t="n">
        <v>46271</v>
      </c>
      <c r="C251" s="51" t="n">
        <v>11081056</v>
      </c>
      <c r="D251" s="61" t="s">
        <v>78</v>
      </c>
      <c r="E251" s="38" t="s">
        <v>82</v>
      </c>
      <c r="F251" s="51" t="s">
        <v>15</v>
      </c>
      <c r="G251" s="57" t="n">
        <v>0</v>
      </c>
      <c r="H251" s="38" t="n">
        <v>0</v>
      </c>
      <c r="I251" s="38" t="n">
        <v>0</v>
      </c>
      <c r="J251" s="13"/>
    </row>
    <row r="252" ht="22.5" customHeight="1">
      <c r="A252" s="12" t="n">
        <f>WEEKNUM(B252,2)</f>
        <v>36</v>
      </c>
      <c r="B252" s="32" t="n">
        <v>46271</v>
      </c>
      <c r="C252" s="51" t="n">
        <v>11078963</v>
      </c>
      <c r="D252" s="61" t="s">
        <v>77</v>
      </c>
      <c r="E252" s="38" t="s">
        <v>14</v>
      </c>
      <c r="F252" s="51" t="s">
        <v>15</v>
      </c>
      <c r="G252" s="57" t="n">
        <v>31</v>
      </c>
      <c r="H252" s="38" t="n">
        <v>0.4</v>
      </c>
      <c r="I252" s="38" t="n">
        <v>12.4</v>
      </c>
      <c r="J252" s="13"/>
    </row>
    <row r="253" ht="22.5" customHeight="1">
      <c r="A253" s="12" t="n">
        <f>WEEKNUM(B253,2)</f>
        <v>36</v>
      </c>
      <c r="B253" s="32" t="n">
        <v>46271</v>
      </c>
      <c r="C253" s="51" t="n">
        <v>91538300</v>
      </c>
      <c r="D253" s="61" t="s">
        <v>70</v>
      </c>
      <c r="E253" s="38" t="s">
        <v>40</v>
      </c>
      <c r="F253" s="51" t="s">
        <v>15</v>
      </c>
      <c r="G253" s="57" t="n">
        <v>4</v>
      </c>
      <c r="H253" s="38" t="n">
        <v>0.14</v>
      </c>
      <c r="I253" s="38" t="n">
        <v>0.56</v>
      </c>
      <c r="J253" s="13"/>
    </row>
    <row r="254" ht="22.5" customHeight="1">
      <c r="A254" s="12" t="n">
        <f>WEEKNUM(B254,2)</f>
        <v>36</v>
      </c>
      <c r="B254" s="32" t="n">
        <v>46271</v>
      </c>
      <c r="C254" s="51" t="n">
        <v>91538301</v>
      </c>
      <c r="D254" s="61" t="s">
        <v>70</v>
      </c>
      <c r="E254" s="38" t="s">
        <v>14</v>
      </c>
      <c r="F254" s="51" t="s">
        <v>15</v>
      </c>
      <c r="G254" s="57" t="n">
        <v>6</v>
      </c>
      <c r="H254" s="38" t="n">
        <v>0.22</v>
      </c>
      <c r="I254" s="38" t="n">
        <v>1.32</v>
      </c>
      <c r="J254" s="13"/>
    </row>
    <row r="255" ht="22.5" customHeight="1">
      <c r="A255" s="12" t="n">
        <f>WEEKNUM(B255,2)</f>
        <v>36</v>
      </c>
      <c r="B255" s="32" t="n">
        <v>46271</v>
      </c>
      <c r="C255" s="64" t="n">
        <v>91538306</v>
      </c>
      <c r="D255" s="67" t="s">
        <v>70</v>
      </c>
      <c r="E255" s="38" t="s">
        <v>65</v>
      </c>
      <c r="F255" s="51" t="s">
        <v>15</v>
      </c>
      <c r="G255" s="57" t="n">
        <v>2</v>
      </c>
      <c r="H255" s="38" t="n">
        <v>0.18</v>
      </c>
      <c r="I255" s="38" t="n">
        <v>0.36</v>
      </c>
      <c r="J255" s="13"/>
    </row>
    <row r="256" ht="22.5" customHeight="1">
      <c r="A256" s="12" t="n">
        <f>WEEKNUM(B256,2)</f>
        <v>36</v>
      </c>
      <c r="B256" s="32" t="n">
        <v>46271</v>
      </c>
      <c r="C256" s="12" t="n">
        <v>91538307</v>
      </c>
      <c r="D256" s="61" t="s">
        <v>70</v>
      </c>
      <c r="E256" s="12" t="s">
        <v>17</v>
      </c>
      <c r="F256" s="51" t="s">
        <v>15</v>
      </c>
      <c r="G256" s="57" t="n">
        <v>0</v>
      </c>
      <c r="H256" s="38" t="n">
        <v>0</v>
      </c>
      <c r="I256" s="38" t="n">
        <v>0</v>
      </c>
      <c r="J256" s="13"/>
    </row>
    <row r="257" ht="22.5" customHeight="1">
      <c r="A257" s="12" t="n">
        <f>WEEKNUM(B257,2)</f>
        <v>36</v>
      </c>
      <c r="B257" s="32" t="n">
        <v>46271</v>
      </c>
      <c r="C257" s="12" t="n">
        <v>91538308</v>
      </c>
      <c r="D257" s="61" t="s">
        <v>70</v>
      </c>
      <c r="E257" s="12" t="s">
        <v>11</v>
      </c>
      <c r="F257" s="51" t="s">
        <v>15</v>
      </c>
      <c r="G257" s="57" t="n">
        <v>0</v>
      </c>
      <c r="H257" s="38" t="n">
        <v>0</v>
      </c>
      <c r="I257" s="38" t="n">
        <v>0</v>
      </c>
      <c r="J257" s="13"/>
    </row>
    <row r="258" ht="22.5" customHeight="1">
      <c r="A258" s="12" t="n">
        <f>WEEKNUM(B258,2)</f>
        <v>36</v>
      </c>
      <c r="B258" s="32" t="n">
        <v>46271</v>
      </c>
      <c r="C258" s="51" t="n">
        <v>91538309</v>
      </c>
      <c r="D258" s="61" t="s">
        <v>70</v>
      </c>
      <c r="E258" s="38" t="s">
        <v>48</v>
      </c>
      <c r="F258" s="51" t="s">
        <v>15</v>
      </c>
      <c r="G258" s="57" t="n">
        <v>2</v>
      </c>
      <c r="H258" s="38" t="n">
        <v>0.18</v>
      </c>
      <c r="I258" s="38" t="n">
        <v>0.36</v>
      </c>
      <c r="J258" s="13"/>
    </row>
    <row r="259" ht="22.5" customHeight="1">
      <c r="A259" s="12" t="n">
        <f>WEEKNUM(B259,2)</f>
        <v>36</v>
      </c>
      <c r="B259" s="32" t="n">
        <v>46271</v>
      </c>
      <c r="C259" s="51" t="n">
        <v>11511535</v>
      </c>
      <c r="D259" s="61" t="s">
        <v>77</v>
      </c>
      <c r="E259" s="38" t="s">
        <v>14</v>
      </c>
      <c r="F259" s="55" t="s">
        <v>26</v>
      </c>
      <c r="G259" s="57" t="n">
        <v>176</v>
      </c>
      <c r="H259" s="38" t="n">
        <v>0.34</v>
      </c>
      <c r="I259" s="38" t="n">
        <v>58.99</v>
      </c>
      <c r="J259" s="13"/>
    </row>
    <row r="260" ht="22.5" customHeight="1">
      <c r="A260" s="12" t="n">
        <f>WEEKNUM(B260,2)</f>
        <v>36</v>
      </c>
      <c r="B260" s="32" t="n">
        <v>46271</v>
      </c>
      <c r="C260" s="51" t="n">
        <v>11792342</v>
      </c>
      <c r="D260" s="61" t="s">
        <v>85</v>
      </c>
      <c r="E260" s="38" t="s">
        <v>29</v>
      </c>
      <c r="F260" s="51" t="s">
        <v>15</v>
      </c>
      <c r="G260" s="57" t="n">
        <v>1</v>
      </c>
      <c r="H260" s="38" t="n">
        <v>0.2</v>
      </c>
      <c r="I260" s="38" t="n">
        <v>0.2</v>
      </c>
      <c r="J260" s="13"/>
    </row>
    <row r="261" ht="22.5" customHeight="1">
      <c r="A261" s="12" t="n">
        <f>WEEKNUM(B261,2)</f>
        <v>36</v>
      </c>
      <c r="B261" s="32" t="n">
        <v>46271</v>
      </c>
      <c r="C261" s="51" t="n">
        <v>5365722</v>
      </c>
      <c r="D261" s="61" t="s">
        <v>86</v>
      </c>
      <c r="E261" s="38" t="s">
        <v>87</v>
      </c>
      <c r="F261" s="55" t="s">
        <v>12</v>
      </c>
      <c r="G261" s="57" t="n">
        <v>31</v>
      </c>
      <c r="H261" s="38" t="n">
        <v>0.343</v>
      </c>
      <c r="I261" s="38" t="n">
        <v>10.638</v>
      </c>
      <c r="J261" s="13"/>
    </row>
    <row r="262" ht="22.5" customHeight="1">
      <c r="A262" s="12" t="n">
        <f>WEEKNUM(B262,2)</f>
        <v>36</v>
      </c>
      <c r="B262" s="32" t="n">
        <v>46271</v>
      </c>
      <c r="C262" s="51" t="n">
        <v>11924654</v>
      </c>
      <c r="D262" s="61" t="s">
        <v>86</v>
      </c>
      <c r="E262" s="38" t="s">
        <v>87</v>
      </c>
      <c r="F262" s="55" t="s">
        <v>12</v>
      </c>
      <c r="G262" s="57" t="n">
        <v>0</v>
      </c>
      <c r="H262" s="38" t="n">
        <v>0</v>
      </c>
      <c r="I262" s="38" t="n">
        <v>0.1763</v>
      </c>
      <c r="J262" s="13"/>
    </row>
    <row r="263" ht="22.5" customHeight="1">
      <c r="A263" s="12"/>
      <c r="B263" s="32"/>
      <c r="C263" s="51"/>
      <c r="D263" s="61"/>
      <c r="E263" s="55"/>
      <c r="F263" s="38"/>
      <c r="G263" s="60"/>
      <c r="H263" s="59"/>
      <c r="I263" s="59"/>
      <c r="J263" s="12"/>
    </row>
    <row r="264" ht="22.5" customHeight="1">
      <c r="A264" s="12" t="n">
        <f>WEEKNUM(B264,2)</f>
        <v>36</v>
      </c>
      <c r="B264" s="32" t="n">
        <v>46270</v>
      </c>
      <c r="C264" s="51" t="n">
        <v>10813123</v>
      </c>
      <c r="D264" s="61" t="s">
        <v>10</v>
      </c>
      <c r="E264" s="55" t="s">
        <v>11</v>
      </c>
      <c r="F264" s="38" t="s">
        <v>12</v>
      </c>
      <c r="G264" s="12" t="n">
        <v>241</v>
      </c>
      <c r="H264" s="38" t="n">
        <v>0.329</v>
      </c>
      <c r="I264" s="38" t="n">
        <v>79.2813</v>
      </c>
      <c r="J264" s="12"/>
    </row>
    <row r="265" ht="22.5" customHeight="1">
      <c r="A265" s="12" t="n">
        <f>WEEKNUM(B265,2)</f>
        <v>36</v>
      </c>
      <c r="B265" s="32" t="n">
        <v>46270</v>
      </c>
      <c r="C265" s="51" t="n">
        <v>1745925</v>
      </c>
      <c r="D265" s="61" t="s">
        <v>13</v>
      </c>
      <c r="E265" s="55" t="s">
        <v>14</v>
      </c>
      <c r="F265" s="38" t="s">
        <v>15</v>
      </c>
      <c r="G265" s="34" t="n">
        <v>500</v>
      </c>
      <c r="H265" s="38" t="n">
        <v>0.15</v>
      </c>
      <c r="I265" s="38" t="n">
        <v>75</v>
      </c>
      <c r="J265" s="12"/>
    </row>
    <row r="266" ht="22.5" customHeight="1">
      <c r="A266" s="12" t="n">
        <f>WEEKNUM(B266,2)</f>
        <v>36</v>
      </c>
      <c r="B266" s="32" t="n">
        <v>46270</v>
      </c>
      <c r="C266" s="51" t="n">
        <v>6951600</v>
      </c>
      <c r="D266" s="61" t="s">
        <v>16</v>
      </c>
      <c r="E266" s="55" t="s">
        <v>17</v>
      </c>
      <c r="F266" s="38" t="s">
        <v>15</v>
      </c>
      <c r="G266" s="34" t="n">
        <v>92</v>
      </c>
      <c r="H266" s="38" t="n">
        <v>0.177</v>
      </c>
      <c r="I266" s="38" t="n">
        <v>16.286</v>
      </c>
      <c r="J266" s="12"/>
    </row>
    <row r="267" ht="22.5" customHeight="1">
      <c r="A267" s="12" t="n">
        <f>WEEKNUM(B267,2)</f>
        <v>36</v>
      </c>
      <c r="B267" s="32" t="n">
        <v>46270</v>
      </c>
      <c r="C267" s="51" t="n">
        <v>6951594</v>
      </c>
      <c r="D267" s="61" t="s">
        <v>16</v>
      </c>
      <c r="E267" s="55" t="s">
        <v>18</v>
      </c>
      <c r="F267" s="38" t="s">
        <v>15</v>
      </c>
      <c r="G267" s="34" t="n">
        <v>214</v>
      </c>
      <c r="H267" s="38" t="n">
        <v>0.7</v>
      </c>
      <c r="I267" s="38" t="n">
        <v>149.8</v>
      </c>
      <c r="J267" s="12"/>
    </row>
    <row r="268" ht="22.5" customHeight="1">
      <c r="A268" s="12" t="n">
        <f>WEEKNUM(B268,2)</f>
        <v>36</v>
      </c>
      <c r="B268" s="32" t="n">
        <v>46270</v>
      </c>
      <c r="C268" s="51" t="n">
        <v>2732727</v>
      </c>
      <c r="D268" s="61" t="s">
        <v>10</v>
      </c>
      <c r="E268" s="55" t="s">
        <v>19</v>
      </c>
      <c r="F268" s="38" t="s">
        <v>15</v>
      </c>
      <c r="G268" s="34" t="n">
        <v>490</v>
      </c>
      <c r="H268" s="38" t="n">
        <v>0.25</v>
      </c>
      <c r="I268" s="38" t="n">
        <v>122.525</v>
      </c>
      <c r="J268" s="12"/>
    </row>
    <row r="269" ht="22.5" customHeight="1">
      <c r="A269" s="12" t="n">
        <f>WEEKNUM(B269,2)</f>
        <v>36</v>
      </c>
      <c r="B269" s="32" t="n">
        <v>46270</v>
      </c>
      <c r="C269" s="51" t="n">
        <v>5619156</v>
      </c>
      <c r="D269" s="61" t="s">
        <v>10</v>
      </c>
      <c r="E269" s="55" t="s">
        <v>19</v>
      </c>
      <c r="F269" s="38" t="s">
        <v>12</v>
      </c>
      <c r="G269" s="34" t="n">
        <v>10</v>
      </c>
      <c r="H269" s="38" t="n">
        <v>0.458</v>
      </c>
      <c r="I269" s="38" t="n">
        <v>4.5806</v>
      </c>
      <c r="J269" s="12"/>
    </row>
    <row r="270" ht="22.5" customHeight="1">
      <c r="A270" s="12" t="n">
        <f>WEEKNUM(B270,2)</f>
        <v>36</v>
      </c>
      <c r="B270" s="32" t="n">
        <v>46270</v>
      </c>
      <c r="C270" s="51" t="n">
        <v>6425889</v>
      </c>
      <c r="D270" s="61" t="s">
        <v>10</v>
      </c>
      <c r="E270" s="55" t="s">
        <v>20</v>
      </c>
      <c r="F270" s="38" t="s">
        <v>15</v>
      </c>
      <c r="G270" s="71" t="n">
        <v>172</v>
      </c>
      <c r="H270" s="72" t="n">
        <v>0.252</v>
      </c>
      <c r="I270" s="72" t="n">
        <v>43.425</v>
      </c>
      <c r="J270" s="12"/>
    </row>
    <row r="271" ht="22.5" customHeight="1">
      <c r="A271" s="12" t="n">
        <f>WEEKNUM(B271,2)</f>
        <v>36</v>
      </c>
      <c r="B271" s="32" t="n">
        <v>46270</v>
      </c>
      <c r="C271" s="51" t="n">
        <v>6439005</v>
      </c>
      <c r="D271" s="61" t="s">
        <v>10</v>
      </c>
      <c r="E271" s="55" t="s">
        <v>20</v>
      </c>
      <c r="F271" s="55" t="s">
        <v>21</v>
      </c>
      <c r="G271" s="34" t="n">
        <v>83</v>
      </c>
      <c r="H271" s="38" t="n">
        <v>0.25</v>
      </c>
      <c r="I271" s="38" t="n">
        <v>20.75</v>
      </c>
      <c r="J271" s="13"/>
    </row>
    <row r="272" ht="22.5" customHeight="1">
      <c r="A272" s="12" t="n">
        <f>WEEKNUM(B272,2)</f>
        <v>36</v>
      </c>
      <c r="B272" s="32" t="n">
        <v>46270</v>
      </c>
      <c r="C272" s="51" t="n">
        <v>7203110</v>
      </c>
      <c r="D272" s="61" t="s">
        <v>22</v>
      </c>
      <c r="E272" s="55" t="s">
        <v>23</v>
      </c>
      <c r="F272" s="38" t="s">
        <v>15</v>
      </c>
      <c r="G272" s="58" t="n">
        <v>11</v>
      </c>
      <c r="H272" s="59" t="n">
        <v>0.2</v>
      </c>
      <c r="I272" s="59" t="n">
        <v>2.2</v>
      </c>
      <c r="J272" s="12"/>
    </row>
    <row r="273" ht="22.5" customHeight="1">
      <c r="A273" s="12" t="n">
        <f>WEEKNUM(B273,2)</f>
        <v>36</v>
      </c>
      <c r="B273" s="32" t="n">
        <v>46270</v>
      </c>
      <c r="C273" s="51" t="n">
        <v>7202934</v>
      </c>
      <c r="D273" s="61" t="s">
        <v>22</v>
      </c>
      <c r="E273" s="55" t="s">
        <v>24</v>
      </c>
      <c r="F273" s="38" t="s">
        <v>15</v>
      </c>
      <c r="G273" s="34" t="n">
        <v>99</v>
      </c>
      <c r="H273" s="38" t="n">
        <v>0.353</v>
      </c>
      <c r="I273" s="38" t="n">
        <v>34.96</v>
      </c>
      <c r="J273" s="12"/>
    </row>
    <row r="274" ht="22.5" customHeight="1">
      <c r="A274" s="12" t="n">
        <f>WEEKNUM(B274,2)</f>
        <v>36</v>
      </c>
      <c r="B274" s="32" t="n">
        <v>46270</v>
      </c>
      <c r="C274" s="51" t="n">
        <v>5847496</v>
      </c>
      <c r="D274" s="61" t="s">
        <v>10</v>
      </c>
      <c r="E274" s="55" t="s">
        <v>25</v>
      </c>
      <c r="F274" s="38" t="s">
        <v>12</v>
      </c>
      <c r="G274" s="34" t="n">
        <v>9</v>
      </c>
      <c r="H274" s="38" t="n">
        <v>0.68</v>
      </c>
      <c r="I274" s="38" t="n">
        <v>6.1194</v>
      </c>
      <c r="J274" s="12"/>
    </row>
    <row r="275" ht="22.5" customHeight="1">
      <c r="A275" s="12" t="n">
        <f>WEEKNUM(B275,2)</f>
        <v>36</v>
      </c>
      <c r="B275" s="32" t="n">
        <v>46270</v>
      </c>
      <c r="C275" s="51" t="n">
        <v>7572369</v>
      </c>
      <c r="D275" s="61" t="s">
        <v>10</v>
      </c>
      <c r="E275" s="55" t="s">
        <v>25</v>
      </c>
      <c r="F275" s="38" t="s">
        <v>15</v>
      </c>
      <c r="G275" s="34" t="n">
        <v>66</v>
      </c>
      <c r="H275" s="38" t="n">
        <v>0.31</v>
      </c>
      <c r="I275" s="38" t="n">
        <v>20.49</v>
      </c>
      <c r="J275" s="12"/>
    </row>
    <row r="276" ht="22.5" customHeight="1">
      <c r="A276" s="12" t="n">
        <f>WEEKNUM(B276,2)</f>
        <v>36</v>
      </c>
      <c r="B276" s="32" t="n">
        <v>46270</v>
      </c>
      <c r="C276" s="51" t="n">
        <v>8460883</v>
      </c>
      <c r="D276" s="61" t="s">
        <v>16</v>
      </c>
      <c r="E276" s="55" t="s">
        <v>11</v>
      </c>
      <c r="F276" s="38" t="s">
        <v>15</v>
      </c>
      <c r="G276" s="34" t="n">
        <v>1071</v>
      </c>
      <c r="H276" s="38" t="n">
        <v>0.141</v>
      </c>
      <c r="I276" s="38" t="n">
        <v>151.508</v>
      </c>
      <c r="J276" s="12"/>
    </row>
    <row r="277" ht="22.5" customHeight="1">
      <c r="A277" s="12" t="n">
        <f>WEEKNUM(B277,2)</f>
        <v>36</v>
      </c>
      <c r="B277" s="32" t="n">
        <v>46270</v>
      </c>
      <c r="C277" s="51" t="n">
        <v>8531973</v>
      </c>
      <c r="D277" s="61" t="s">
        <v>16</v>
      </c>
      <c r="E277" s="55" t="s">
        <v>18</v>
      </c>
      <c r="F277" s="12" t="s">
        <v>26</v>
      </c>
      <c r="G277" s="34" t="n">
        <v>3</v>
      </c>
      <c r="H277" s="38" t="n">
        <v>0.92</v>
      </c>
      <c r="I277" s="38" t="n">
        <v>2.76</v>
      </c>
      <c r="J277" s="12"/>
    </row>
    <row r="278" ht="22.5" customHeight="1">
      <c r="A278" s="12" t="n">
        <f>WEEKNUM(B278,2)</f>
        <v>36</v>
      </c>
      <c r="B278" s="32" t="n">
        <v>46270</v>
      </c>
      <c r="C278" s="51" t="n">
        <v>8156506</v>
      </c>
      <c r="D278" s="61" t="s">
        <v>27</v>
      </c>
      <c r="E278" s="55" t="s">
        <v>14</v>
      </c>
      <c r="F278" s="38" t="s">
        <v>15</v>
      </c>
      <c r="G278" s="34" t="n">
        <v>1000</v>
      </c>
      <c r="H278" s="38" t="n">
        <v>0.1</v>
      </c>
      <c r="I278" s="38" t="n">
        <v>100</v>
      </c>
      <c r="J278" s="12"/>
    </row>
    <row r="279" ht="22.5" customHeight="1">
      <c r="A279" s="12" t="n">
        <f>WEEKNUM(B279,2)</f>
        <v>36</v>
      </c>
      <c r="B279" s="32" t="n">
        <v>46270</v>
      </c>
      <c r="C279" s="51" t="n">
        <v>8819666</v>
      </c>
      <c r="D279" s="61" t="s">
        <v>27</v>
      </c>
      <c r="E279" s="55" t="s">
        <v>14</v>
      </c>
      <c r="F279" s="38" t="s">
        <v>12</v>
      </c>
      <c r="G279" s="34" t="n">
        <v>199</v>
      </c>
      <c r="H279" s="38" t="n">
        <v>0.1</v>
      </c>
      <c r="I279" s="38" t="n">
        <v>19.8603</v>
      </c>
      <c r="J279" s="12"/>
    </row>
    <row r="280" ht="22.5" customHeight="1">
      <c r="A280" s="12" t="n">
        <f>WEEKNUM(B280,2)</f>
        <v>36</v>
      </c>
      <c r="B280" s="32" t="n">
        <v>46270</v>
      </c>
      <c r="C280" s="51" t="n">
        <v>91410799</v>
      </c>
      <c r="D280" s="61" t="s">
        <v>28</v>
      </c>
      <c r="E280" s="51" t="s">
        <v>29</v>
      </c>
      <c r="F280" s="12" t="s">
        <v>15</v>
      </c>
      <c r="G280" s="34" t="n">
        <v>416</v>
      </c>
      <c r="H280" s="38" t="n">
        <v>0.02</v>
      </c>
      <c r="I280" s="38" t="n">
        <v>8.32</v>
      </c>
      <c r="J280" s="12"/>
    </row>
    <row r="281" ht="22.5" customHeight="1">
      <c r="A281" s="12" t="n">
        <f>WEEKNUM(B281,2)</f>
        <v>36</v>
      </c>
      <c r="B281" s="32" t="n">
        <v>46270</v>
      </c>
      <c r="C281" s="51" t="n">
        <v>7872826</v>
      </c>
      <c r="D281" s="61" t="s">
        <v>30</v>
      </c>
      <c r="E281" s="55" t="s">
        <v>14</v>
      </c>
      <c r="F281" s="38" t="s">
        <v>15</v>
      </c>
      <c r="G281" s="34" t="n">
        <v>89</v>
      </c>
      <c r="H281" s="38" t="n">
        <v>0.487</v>
      </c>
      <c r="I281" s="38" t="n">
        <v>43.386</v>
      </c>
      <c r="J281" s="12"/>
    </row>
    <row r="282" ht="22.5" customHeight="1">
      <c r="A282" s="12" t="n">
        <f>WEEKNUM(B282,2)</f>
        <v>36</v>
      </c>
      <c r="B282" s="32" t="n">
        <v>46270</v>
      </c>
      <c r="C282" s="51" t="n">
        <v>9311355</v>
      </c>
      <c r="D282" s="61" t="s">
        <v>31</v>
      </c>
      <c r="E282" s="55" t="s">
        <v>14</v>
      </c>
      <c r="F282" s="38" t="s">
        <v>15</v>
      </c>
      <c r="G282" s="34" t="n">
        <v>20</v>
      </c>
      <c r="H282" s="38" t="n">
        <v>0.15</v>
      </c>
      <c r="I282" s="38" t="n">
        <v>3</v>
      </c>
      <c r="J282" s="12"/>
    </row>
    <row r="283" ht="22.5" customHeight="1">
      <c r="A283" s="12" t="n">
        <f>WEEKNUM(B283,2)</f>
        <v>36</v>
      </c>
      <c r="B283" s="32" t="n">
        <v>46270</v>
      </c>
      <c r="C283" s="51" t="n">
        <v>10210818</v>
      </c>
      <c r="D283" s="61" t="s">
        <v>27</v>
      </c>
      <c r="E283" s="55" t="s">
        <v>14</v>
      </c>
      <c r="F283" s="12" t="s">
        <v>26</v>
      </c>
      <c r="G283" s="34" t="n">
        <v>82</v>
      </c>
      <c r="H283" s="38" t="n">
        <v>0.13</v>
      </c>
      <c r="I283" s="38" t="n">
        <v>10.41</v>
      </c>
      <c r="J283" s="38"/>
    </row>
    <row r="284" ht="22.5" customHeight="1">
      <c r="A284" s="12" t="n">
        <f>WEEKNUM(B284,2)</f>
        <v>36</v>
      </c>
      <c r="B284" s="32" t="n">
        <v>46270</v>
      </c>
      <c r="C284" s="51" t="n">
        <v>10501490</v>
      </c>
      <c r="D284" s="61" t="s">
        <v>13</v>
      </c>
      <c r="E284" s="55" t="s">
        <v>14</v>
      </c>
      <c r="F284" s="38" t="s">
        <v>15</v>
      </c>
      <c r="G284" s="34" t="n">
        <v>7</v>
      </c>
      <c r="H284" s="38" t="n">
        <v>0.13</v>
      </c>
      <c r="I284" s="38" t="n">
        <v>0.91</v>
      </c>
      <c r="J284" s="12"/>
    </row>
    <row r="285" ht="22.5" customHeight="1">
      <c r="A285" s="12" t="n">
        <f>WEEKNUM(B285,2)</f>
        <v>36</v>
      </c>
      <c r="B285" s="32" t="n">
        <v>46270</v>
      </c>
      <c r="C285" s="51" t="n">
        <v>10912510</v>
      </c>
      <c r="D285" s="61" t="s">
        <v>10</v>
      </c>
      <c r="E285" s="66" t="s">
        <v>11</v>
      </c>
      <c r="F285" s="38" t="s">
        <v>32</v>
      </c>
      <c r="G285" s="34" t="n">
        <v>876</v>
      </c>
      <c r="H285" s="38" t="n">
        <v>0.23</v>
      </c>
      <c r="I285" s="38" t="n">
        <v>202.13</v>
      </c>
      <c r="J285" s="38" t="n">
        <v>202.131</v>
      </c>
    </row>
    <row r="286" ht="22.5" customHeight="1">
      <c r="A286" s="12" t="n">
        <f>WEEKNUM(B286,2)</f>
        <v>36</v>
      </c>
      <c r="B286" s="32" t="n">
        <v>46270</v>
      </c>
      <c r="C286" s="51" t="n">
        <v>11080098</v>
      </c>
      <c r="D286" s="61" t="s">
        <v>22</v>
      </c>
      <c r="E286" s="55" t="s">
        <v>24</v>
      </c>
      <c r="F286" s="38" t="s">
        <v>15</v>
      </c>
      <c r="G286" s="34" t="n">
        <v>1</v>
      </c>
      <c r="H286" s="38" t="n">
        <v>0.6</v>
      </c>
      <c r="I286" s="38" t="n">
        <v>0.6</v>
      </c>
      <c r="J286" s="12"/>
    </row>
    <row r="287" ht="22.5" customHeight="1">
      <c r="A287" s="12" t="n">
        <f>WEEKNUM(B287,2)</f>
        <v>36</v>
      </c>
      <c r="B287" s="32" t="n">
        <v>46270</v>
      </c>
      <c r="C287" s="51" t="n">
        <v>91540124</v>
      </c>
      <c r="D287" s="61" t="s">
        <v>33</v>
      </c>
      <c r="E287" s="55" t="s">
        <v>34</v>
      </c>
      <c r="F287" s="38" t="s">
        <v>12</v>
      </c>
      <c r="G287" s="34" t="n">
        <v>21</v>
      </c>
      <c r="H287" s="38" t="n">
        <v>0.653</v>
      </c>
      <c r="I287" s="38" t="n">
        <v>13.7081</v>
      </c>
      <c r="J287" s="12"/>
    </row>
    <row r="288" ht="22.5" customHeight="1">
      <c r="A288" s="12" t="n">
        <f>WEEKNUM(B288,2)</f>
        <v>36</v>
      </c>
      <c r="B288" s="32" t="n">
        <v>46270</v>
      </c>
      <c r="C288" s="51" t="n">
        <v>91548042</v>
      </c>
      <c r="D288" s="61" t="s">
        <v>13</v>
      </c>
      <c r="E288" s="55" t="s">
        <v>14</v>
      </c>
      <c r="F288" s="38" t="s">
        <v>12</v>
      </c>
      <c r="G288" s="34" t="n">
        <v>1</v>
      </c>
      <c r="H288" s="38" t="n">
        <v>0.0327</v>
      </c>
      <c r="I288" s="38" t="n">
        <v>0.0327</v>
      </c>
      <c r="J288" s="12"/>
    </row>
    <row r="289" ht="22.5" customHeight="1">
      <c r="A289" s="12" t="n">
        <f>WEEKNUM(B289,2)</f>
        <v>36</v>
      </c>
      <c r="B289" s="32" t="n">
        <v>46270</v>
      </c>
      <c r="C289" s="51" t="n">
        <v>91548043</v>
      </c>
      <c r="D289" s="61" t="s">
        <v>28</v>
      </c>
      <c r="E289" s="55" t="s">
        <v>35</v>
      </c>
      <c r="F289" s="38" t="s">
        <v>15</v>
      </c>
      <c r="G289" s="34" t="n">
        <v>69</v>
      </c>
      <c r="H289" s="38" t="n">
        <v>0.1</v>
      </c>
      <c r="I289" s="38" t="n">
        <v>6.9</v>
      </c>
      <c r="J289" s="12"/>
    </row>
    <row r="290" ht="22.5" customHeight="1">
      <c r="A290" s="12" t="n">
        <f>WEEKNUM(B290,2)</f>
        <v>36</v>
      </c>
      <c r="B290" s="32" t="n">
        <v>46270</v>
      </c>
      <c r="C290" s="51" t="n">
        <v>11715627</v>
      </c>
      <c r="D290" s="61" t="s">
        <v>31</v>
      </c>
      <c r="E290" s="55" t="s">
        <v>14</v>
      </c>
      <c r="F290" s="38" t="s">
        <v>15</v>
      </c>
      <c r="G290" s="34" t="n">
        <v>0</v>
      </c>
      <c r="H290" s="38" t="n">
        <v>0</v>
      </c>
      <c r="I290" s="38" t="n">
        <v>0</v>
      </c>
      <c r="J290" s="12"/>
    </row>
    <row r="291" ht="22.5" customHeight="1">
      <c r="A291" s="12" t="n">
        <f>WEEKNUM(B291,2)</f>
        <v>36</v>
      </c>
      <c r="B291" s="32" t="n">
        <v>46270</v>
      </c>
      <c r="C291" s="51" t="n">
        <v>11715655</v>
      </c>
      <c r="D291" s="61" t="s">
        <v>16</v>
      </c>
      <c r="E291" s="55" t="s">
        <v>11</v>
      </c>
      <c r="F291" s="38" t="s">
        <v>15</v>
      </c>
      <c r="G291" s="34" t="n">
        <v>0</v>
      </c>
      <c r="H291" s="38" t="n">
        <v>0</v>
      </c>
      <c r="I291" s="38" t="n">
        <v>0</v>
      </c>
      <c r="J291" s="12"/>
    </row>
    <row r="292" ht="22.5" customHeight="1">
      <c r="A292" s="12" t="n">
        <f>WEEKNUM(B292,2)</f>
        <v>36</v>
      </c>
      <c r="B292" s="32" t="n">
        <v>46270</v>
      </c>
      <c r="C292" s="51" t="n">
        <v>11715811</v>
      </c>
      <c r="D292" s="61" t="s">
        <v>16</v>
      </c>
      <c r="E292" s="51" t="s">
        <v>17</v>
      </c>
      <c r="F292" s="12" t="s">
        <v>15</v>
      </c>
      <c r="G292" s="34" t="n">
        <v>0</v>
      </c>
      <c r="H292" s="38" t="n">
        <v>0</v>
      </c>
      <c r="I292" s="38" t="n">
        <v>0</v>
      </c>
      <c r="J292" s="12"/>
    </row>
    <row r="293" ht="22.5" customHeight="1">
      <c r="A293" s="12" t="n">
        <f>WEEKNUM(B293,2)</f>
        <v>36</v>
      </c>
      <c r="B293" s="32" t="n">
        <v>46270</v>
      </c>
      <c r="C293" s="51" t="n">
        <v>11729927</v>
      </c>
      <c r="D293" s="61" t="s">
        <v>10</v>
      </c>
      <c r="E293" s="51" t="s">
        <v>20</v>
      </c>
      <c r="F293" s="12" t="s">
        <v>15</v>
      </c>
      <c r="G293" s="34" t="n">
        <v>0</v>
      </c>
      <c r="H293" s="38" t="n">
        <v>0</v>
      </c>
      <c r="I293" s="38" t="n">
        <v>0</v>
      </c>
      <c r="J293" s="12"/>
    </row>
    <row r="294" ht="22.5" customHeight="1">
      <c r="A294" s="12" t="n">
        <f>WEEKNUM(B294,2)</f>
        <v>36</v>
      </c>
      <c r="B294" s="32" t="n">
        <v>46270</v>
      </c>
      <c r="C294" s="51" t="n">
        <v>11729820</v>
      </c>
      <c r="D294" s="61" t="s">
        <v>10</v>
      </c>
      <c r="E294" s="51" t="s">
        <v>25</v>
      </c>
      <c r="F294" s="83" t="s">
        <v>15</v>
      </c>
      <c r="G294" s="58" t="n">
        <v>0</v>
      </c>
      <c r="H294" s="59" t="n">
        <v>0</v>
      </c>
      <c r="I294" s="59" t="n">
        <v>0</v>
      </c>
      <c r="J294" s="65"/>
    </row>
    <row r="295" ht="22.5" customHeight="1">
      <c r="A295" s="12" t="n">
        <f>WEEKNUM(B295,2)</f>
        <v>36</v>
      </c>
      <c r="B295" s="32" t="n">
        <v>46270</v>
      </c>
      <c r="C295" s="51" t="n">
        <v>11729830</v>
      </c>
      <c r="D295" s="61" t="s">
        <v>10</v>
      </c>
      <c r="E295" s="51" t="s">
        <v>11</v>
      </c>
      <c r="F295" s="51" t="s">
        <v>12</v>
      </c>
      <c r="G295" s="34" t="n">
        <v>0</v>
      </c>
      <c r="H295" s="38" t="n">
        <v>0</v>
      </c>
      <c r="I295" s="38" t="n">
        <v>0.0107</v>
      </c>
      <c r="J295" s="13"/>
    </row>
    <row r="296" ht="22.5" customHeight="1">
      <c r="A296" s="12" t="n">
        <f>WEEKNUM(B296,2)</f>
        <v>36</v>
      </c>
      <c r="B296" s="32" t="n">
        <v>46270</v>
      </c>
      <c r="C296" s="51" t="n">
        <v>11892329</v>
      </c>
      <c r="D296" s="61" t="s">
        <v>10</v>
      </c>
      <c r="E296" s="51" t="s">
        <v>11</v>
      </c>
      <c r="F296" s="51" t="s">
        <v>15</v>
      </c>
      <c r="G296" s="34" t="n">
        <v>500</v>
      </c>
      <c r="H296" s="38" t="n">
        <v>0.25</v>
      </c>
      <c r="I296" s="38" t="n">
        <v>125</v>
      </c>
      <c r="J296" s="13"/>
    </row>
    <row r="297" ht="22.5" customHeight="1">
      <c r="A297" s="12" t="n">
        <f>WEEKNUM(B297,2)</f>
        <v>36</v>
      </c>
      <c r="B297" s="32" t="n">
        <v>46270</v>
      </c>
      <c r="C297" s="51" t="n">
        <v>91557161</v>
      </c>
      <c r="D297" s="61" t="s">
        <v>36</v>
      </c>
      <c r="E297" s="55" t="s">
        <v>14</v>
      </c>
      <c r="F297" s="51" t="s">
        <v>12</v>
      </c>
      <c r="G297" s="34" t="n">
        <v>0</v>
      </c>
      <c r="H297" s="38" t="n">
        <v>0</v>
      </c>
      <c r="I297" s="38" t="n">
        <v>0.0585</v>
      </c>
      <c r="J297" s="13"/>
    </row>
    <row r="298" ht="22.5" customHeight="1">
      <c r="A298" s="12" t="n">
        <f>WEEKNUM(B298,2)</f>
        <v>36</v>
      </c>
      <c r="B298" s="32" t="n">
        <v>46270</v>
      </c>
      <c r="C298" s="51" t="n">
        <v>91557333</v>
      </c>
      <c r="D298" s="61" t="s">
        <v>37</v>
      </c>
      <c r="E298" s="55" t="s">
        <v>14</v>
      </c>
      <c r="F298" s="51" t="s">
        <v>12</v>
      </c>
      <c r="G298" s="34" t="n">
        <v>0</v>
      </c>
      <c r="H298" s="38" t="n">
        <v>0</v>
      </c>
      <c r="I298" s="38" t="n">
        <v>0.0459</v>
      </c>
      <c r="J298" s="13"/>
    </row>
    <row r="299" ht="22.5" customHeight="1">
      <c r="A299" s="12" t="n">
        <f>WEEKNUM(B299,2)</f>
        <v>36</v>
      </c>
      <c r="B299" s="32" t="n">
        <v>46270</v>
      </c>
      <c r="C299" s="51" t="n">
        <v>91557162</v>
      </c>
      <c r="D299" s="61" t="s">
        <v>38</v>
      </c>
      <c r="E299" s="55" t="s">
        <v>14</v>
      </c>
      <c r="F299" s="51" t="s">
        <v>12</v>
      </c>
      <c r="G299" s="34" t="n">
        <v>0</v>
      </c>
      <c r="H299" s="38" t="n">
        <v>0</v>
      </c>
      <c r="I299" s="38" t="n">
        <v>0</v>
      </c>
      <c r="J299" s="13"/>
    </row>
    <row r="300" ht="22.5" customHeight="1">
      <c r="A300" s="12" t="n">
        <f>WEEKNUM(B300,2)</f>
        <v>36</v>
      </c>
      <c r="B300" s="32" t="n">
        <v>46270</v>
      </c>
      <c r="C300" s="51" t="n">
        <v>6061077</v>
      </c>
      <c r="D300" s="61" t="s">
        <v>39</v>
      </c>
      <c r="E300" s="55" t="s">
        <v>14</v>
      </c>
      <c r="F300" s="55" t="s">
        <v>15</v>
      </c>
      <c r="G300" s="58" t="n">
        <v>3</v>
      </c>
      <c r="H300" s="59" t="n">
        <v>0.34</v>
      </c>
      <c r="I300" s="59" t="n">
        <v>1.019</v>
      </c>
      <c r="J300" s="13"/>
    </row>
    <row r="301" ht="22.5" customHeight="1">
      <c r="A301" s="12" t="n">
        <f>WEEKNUM(B301,2)</f>
        <v>36</v>
      </c>
      <c r="B301" s="32" t="n">
        <v>46270</v>
      </c>
      <c r="C301" s="51" t="n">
        <v>6607117</v>
      </c>
      <c r="D301" s="62" t="s">
        <v>39</v>
      </c>
      <c r="E301" s="51" t="s">
        <v>14</v>
      </c>
      <c r="F301" s="51" t="s">
        <v>15</v>
      </c>
      <c r="G301" s="34" t="n">
        <v>217</v>
      </c>
      <c r="H301" s="38" t="n">
        <v>0.525</v>
      </c>
      <c r="I301" s="38" t="n">
        <v>114.014</v>
      </c>
      <c r="J301" s="13"/>
    </row>
    <row r="302" ht="22.5" customHeight="1">
      <c r="A302" s="12" t="n">
        <f>WEEKNUM(B302,2)</f>
        <v>36</v>
      </c>
      <c r="B302" s="32" t="n">
        <v>46270</v>
      </c>
      <c r="C302" s="51" t="n">
        <v>5497580</v>
      </c>
      <c r="D302" s="62" t="s">
        <v>28</v>
      </c>
      <c r="E302" s="51" t="s">
        <v>17</v>
      </c>
      <c r="F302" s="51" t="s">
        <v>15</v>
      </c>
      <c r="G302" s="34" t="n">
        <v>1171</v>
      </c>
      <c r="H302" s="38" t="n">
        <v>0.249</v>
      </c>
      <c r="I302" s="38" t="n">
        <v>291.253</v>
      </c>
      <c r="J302" s="65"/>
    </row>
    <row r="303" ht="22.5" customHeight="1">
      <c r="A303" s="12" t="n">
        <f>WEEKNUM(B303,2)</f>
        <v>36</v>
      </c>
      <c r="B303" s="32" t="n">
        <v>46270</v>
      </c>
      <c r="C303" s="51" t="n">
        <v>91407542</v>
      </c>
      <c r="D303" s="62" t="s">
        <v>28</v>
      </c>
      <c r="E303" s="51" t="s">
        <v>40</v>
      </c>
      <c r="F303" s="51" t="s">
        <v>15</v>
      </c>
      <c r="G303" s="34" t="n">
        <v>0</v>
      </c>
      <c r="H303" s="38" t="n">
        <v>0</v>
      </c>
      <c r="I303" s="38" t="n">
        <v>0</v>
      </c>
      <c r="J303" s="13"/>
    </row>
    <row r="304" ht="22.5" customHeight="1">
      <c r="A304" s="12" t="n">
        <f>WEEKNUM(B304,2)</f>
        <v>36</v>
      </c>
      <c r="B304" s="32" t="n">
        <v>46270</v>
      </c>
      <c r="C304" s="51" t="n">
        <v>8998645</v>
      </c>
      <c r="D304" s="62" t="s">
        <v>28</v>
      </c>
      <c r="E304" s="51" t="s">
        <v>17</v>
      </c>
      <c r="F304" s="51" t="s">
        <v>15</v>
      </c>
      <c r="G304" s="34" t="n">
        <v>11</v>
      </c>
      <c r="H304" s="38" t="n">
        <v>0.213</v>
      </c>
      <c r="I304" s="38" t="n">
        <v>2.346</v>
      </c>
      <c r="J304" s="13"/>
    </row>
    <row r="305" ht="22.5" customHeight="1">
      <c r="A305" s="12" t="n">
        <f>WEEKNUM(B305,2)</f>
        <v>36</v>
      </c>
      <c r="B305" s="32" t="n">
        <v>46270</v>
      </c>
      <c r="C305" s="51" t="n">
        <v>4383473</v>
      </c>
      <c r="D305" s="62" t="s">
        <v>39</v>
      </c>
      <c r="E305" s="51" t="s">
        <v>14</v>
      </c>
      <c r="F305" s="55" t="s">
        <v>15</v>
      </c>
      <c r="G305" s="34" t="n">
        <v>150</v>
      </c>
      <c r="H305" s="38" t="n">
        <v>0.181</v>
      </c>
      <c r="I305" s="38" t="n">
        <v>27.09</v>
      </c>
      <c r="J305" s="65"/>
    </row>
    <row r="306" ht="22.5" customHeight="1">
      <c r="A306" s="12" t="n">
        <f>WEEKNUM(B306,2)</f>
        <v>36</v>
      </c>
      <c r="B306" s="32" t="n">
        <v>46270</v>
      </c>
      <c r="C306" s="51" t="n">
        <v>8094753</v>
      </c>
      <c r="D306" s="62" t="s">
        <v>39</v>
      </c>
      <c r="E306" s="51" t="s">
        <v>14</v>
      </c>
      <c r="F306" s="51" t="s">
        <v>26</v>
      </c>
      <c r="G306" s="34" t="n">
        <v>196</v>
      </c>
      <c r="H306" s="38" t="n">
        <v>0.39</v>
      </c>
      <c r="I306" s="38" t="n">
        <v>75.73</v>
      </c>
      <c r="J306" s="13"/>
    </row>
    <row r="307" ht="22.5" customHeight="1">
      <c r="A307" s="12" t="n">
        <f>WEEKNUM(B307,2)</f>
        <v>36</v>
      </c>
      <c r="B307" s="32" t="n">
        <v>46270</v>
      </c>
      <c r="C307" s="51" t="n">
        <v>9415350</v>
      </c>
      <c r="D307" s="62" t="s">
        <v>41</v>
      </c>
      <c r="E307" s="51" t="s">
        <v>14</v>
      </c>
      <c r="F307" s="51" t="s">
        <v>26</v>
      </c>
      <c r="G307" s="34" t="n">
        <v>48</v>
      </c>
      <c r="H307" s="38" t="n">
        <v>0.16</v>
      </c>
      <c r="I307" s="38" t="n">
        <v>7.82</v>
      </c>
      <c r="J307" s="13"/>
    </row>
    <row r="308" ht="22.5" customHeight="1">
      <c r="A308" s="12" t="n">
        <f>WEEKNUM(B308,2)</f>
        <v>36</v>
      </c>
      <c r="B308" s="32" t="n">
        <v>46270</v>
      </c>
      <c r="C308" s="51" t="n">
        <v>2783561</v>
      </c>
      <c r="D308" s="62" t="s">
        <v>42</v>
      </c>
      <c r="E308" s="51" t="s">
        <v>14</v>
      </c>
      <c r="F308" s="55" t="s">
        <v>15</v>
      </c>
      <c r="G308" s="34" t="n">
        <v>440</v>
      </c>
      <c r="H308" s="38" t="n">
        <v>0.101</v>
      </c>
      <c r="I308" s="38" t="n">
        <v>44.595</v>
      </c>
      <c r="J308" s="13"/>
    </row>
    <row r="309" ht="22.5" customHeight="1">
      <c r="A309" s="12" t="n">
        <f>WEEKNUM(B309,2)</f>
        <v>36</v>
      </c>
      <c r="B309" s="32" t="n">
        <v>46270</v>
      </c>
      <c r="C309" s="51" t="n">
        <v>10599157</v>
      </c>
      <c r="D309" s="62" t="s">
        <v>43</v>
      </c>
      <c r="E309" s="51" t="s">
        <v>14</v>
      </c>
      <c r="F309" s="55" t="s">
        <v>15</v>
      </c>
      <c r="G309" s="34" t="n">
        <v>102</v>
      </c>
      <c r="H309" s="38" t="n">
        <v>0.308</v>
      </c>
      <c r="I309" s="38" t="n">
        <v>31.4</v>
      </c>
      <c r="J309" s="13"/>
    </row>
    <row r="310" ht="22.5" customHeight="1">
      <c r="A310" s="12" t="n">
        <f>WEEKNUM(B310,2)</f>
        <v>36</v>
      </c>
      <c r="B310" s="32" t="n">
        <v>46270</v>
      </c>
      <c r="C310" s="51" t="n">
        <v>10599681</v>
      </c>
      <c r="D310" s="62" t="s">
        <v>44</v>
      </c>
      <c r="E310" s="51" t="s">
        <v>14</v>
      </c>
      <c r="F310" s="55" t="s">
        <v>15</v>
      </c>
      <c r="G310" s="34" t="n">
        <v>397</v>
      </c>
      <c r="H310" s="38" t="n">
        <v>0.13</v>
      </c>
      <c r="I310" s="38" t="n">
        <v>51.61</v>
      </c>
      <c r="J310" s="13"/>
    </row>
    <row r="311" ht="22.5" customHeight="1">
      <c r="A311" s="12" t="n">
        <f>WEEKNUM(B311,2)</f>
        <v>36</v>
      </c>
      <c r="B311" s="32" t="n">
        <v>46270</v>
      </c>
      <c r="C311" s="51" t="n">
        <v>6060965</v>
      </c>
      <c r="D311" s="62" t="s">
        <v>39</v>
      </c>
      <c r="E311" s="51" t="s">
        <v>14</v>
      </c>
      <c r="F311" s="55" t="s">
        <v>15</v>
      </c>
      <c r="G311" s="34" t="n">
        <v>200</v>
      </c>
      <c r="H311" s="38" t="n">
        <v>0.315</v>
      </c>
      <c r="I311" s="38" t="n">
        <v>62.91</v>
      </c>
      <c r="J311" s="13"/>
    </row>
    <row r="312" ht="22.5" customHeight="1">
      <c r="A312" s="12" t="n">
        <f>WEEKNUM(B312,2)</f>
        <v>36</v>
      </c>
      <c r="B312" s="32" t="n">
        <v>46270</v>
      </c>
      <c r="C312" s="51" t="n">
        <v>10842514</v>
      </c>
      <c r="D312" s="62" t="s">
        <v>45</v>
      </c>
      <c r="E312" s="51" t="s">
        <v>14</v>
      </c>
      <c r="F312" s="51" t="s">
        <v>26</v>
      </c>
      <c r="G312" s="34" t="n">
        <v>1</v>
      </c>
      <c r="H312" s="38" t="n">
        <v>0.31</v>
      </c>
      <c r="I312" s="38" t="n">
        <v>0.23</v>
      </c>
      <c r="J312" s="13"/>
    </row>
    <row r="313" ht="22.5" customHeight="1">
      <c r="A313" s="12" t="n">
        <f>WEEKNUM(B313,2)</f>
        <v>36</v>
      </c>
      <c r="B313" s="32" t="n">
        <v>46270</v>
      </c>
      <c r="C313" s="51" t="n">
        <v>10815258</v>
      </c>
      <c r="D313" s="62" t="s">
        <v>45</v>
      </c>
      <c r="E313" s="51" t="s">
        <v>14</v>
      </c>
      <c r="F313" s="55" t="s">
        <v>15</v>
      </c>
      <c r="G313" s="34" t="n">
        <v>8</v>
      </c>
      <c r="H313" s="38" t="n">
        <v>0.203</v>
      </c>
      <c r="I313" s="38" t="n">
        <v>1.624</v>
      </c>
      <c r="J313" s="13"/>
    </row>
    <row r="314" ht="22.5" customHeight="1">
      <c r="A314" s="12" t="n">
        <f>WEEKNUM(B314,2)</f>
        <v>36</v>
      </c>
      <c r="B314" s="32" t="n">
        <v>46270</v>
      </c>
      <c r="C314" s="51" t="n">
        <v>91535229</v>
      </c>
      <c r="D314" s="62" t="s">
        <v>28</v>
      </c>
      <c r="E314" s="51" t="s">
        <v>40</v>
      </c>
      <c r="F314" s="55" t="s">
        <v>15</v>
      </c>
      <c r="G314" s="34" t="n">
        <v>0</v>
      </c>
      <c r="H314" s="38" t="n">
        <v>0</v>
      </c>
      <c r="I314" s="38" t="n">
        <v>0</v>
      </c>
      <c r="J314" s="13"/>
    </row>
    <row r="315" ht="22.5" customHeight="1">
      <c r="A315" s="12" t="n">
        <f>WEEKNUM(B315,2)</f>
        <v>36</v>
      </c>
      <c r="B315" s="32" t="n">
        <v>46270</v>
      </c>
      <c r="C315" s="51" t="n">
        <v>91535331</v>
      </c>
      <c r="D315" s="62" t="s">
        <v>28</v>
      </c>
      <c r="E315" s="51" t="s">
        <v>29</v>
      </c>
      <c r="F315" s="55" t="s">
        <v>15</v>
      </c>
      <c r="G315" s="34" t="n">
        <v>6</v>
      </c>
      <c r="H315" s="38" t="n">
        <v>0.04</v>
      </c>
      <c r="I315" s="38" t="n">
        <v>0.24</v>
      </c>
      <c r="J315" s="13"/>
    </row>
    <row r="316" ht="22.5" customHeight="1">
      <c r="A316" s="12" t="n">
        <f>WEEKNUM(B316,2)</f>
        <v>36</v>
      </c>
      <c r="B316" s="32" t="n">
        <v>46270</v>
      </c>
      <c r="C316" s="51" t="n">
        <v>11324493</v>
      </c>
      <c r="D316" s="62" t="s">
        <v>28</v>
      </c>
      <c r="E316" s="51" t="s">
        <v>17</v>
      </c>
      <c r="F316" s="51" t="s">
        <v>15</v>
      </c>
      <c r="G316" s="34" t="n">
        <v>5</v>
      </c>
      <c r="H316" s="38" t="n">
        <v>0.3</v>
      </c>
      <c r="I316" s="38" t="n">
        <v>1.5</v>
      </c>
      <c r="J316" s="13"/>
    </row>
    <row r="317" ht="22.5" customHeight="1">
      <c r="A317" s="12" t="n">
        <f>WEEKNUM(B317,2)</f>
        <v>36</v>
      </c>
      <c r="B317" s="32" t="n">
        <v>46270</v>
      </c>
      <c r="C317" s="51" t="n">
        <v>10298628</v>
      </c>
      <c r="D317" s="62" t="s">
        <v>46</v>
      </c>
      <c r="E317" s="51" t="s">
        <v>14</v>
      </c>
      <c r="F317" s="64" t="s">
        <v>26</v>
      </c>
      <c r="G317" s="34" t="n">
        <v>180</v>
      </c>
      <c r="H317" s="38" t="n">
        <v>0.31</v>
      </c>
      <c r="I317" s="38" t="n">
        <v>54.93</v>
      </c>
      <c r="J317" s="13"/>
    </row>
    <row r="318" ht="22.5" customHeight="1">
      <c r="A318" s="12" t="n">
        <f>WEEKNUM(B318,2)</f>
        <v>36</v>
      </c>
      <c r="B318" s="32" t="n">
        <v>46270</v>
      </c>
      <c r="C318" s="51" t="n">
        <v>11655595</v>
      </c>
      <c r="D318" s="62" t="s">
        <v>47</v>
      </c>
      <c r="E318" s="51" t="s">
        <v>14</v>
      </c>
      <c r="F318" s="51" t="s">
        <v>26</v>
      </c>
      <c r="G318" s="34" t="n">
        <v>0</v>
      </c>
      <c r="H318" s="38" t="n">
        <v>0.01</v>
      </c>
      <c r="I318" s="38" t="n">
        <v>0.3</v>
      </c>
      <c r="J318" s="13"/>
    </row>
    <row r="319" ht="22.5" customHeight="1">
      <c r="A319" s="12" t="n">
        <f>WEEKNUM(B319,2)</f>
        <v>36</v>
      </c>
      <c r="B319" s="32" t="n">
        <v>46270</v>
      </c>
      <c r="C319" s="51" t="n">
        <v>11655596</v>
      </c>
      <c r="D319" s="62" t="s">
        <v>47</v>
      </c>
      <c r="E319" s="51" t="s">
        <v>14</v>
      </c>
      <c r="F319" s="51" t="s">
        <v>12</v>
      </c>
      <c r="G319" s="34" t="n">
        <v>0</v>
      </c>
      <c r="H319" s="38" t="n">
        <v>0</v>
      </c>
      <c r="I319" s="38" t="n">
        <v>0.0114</v>
      </c>
      <c r="J319" s="13"/>
    </row>
    <row r="320" ht="22.5" customHeight="1">
      <c r="A320" s="12" t="n">
        <f>WEEKNUM(B320,2)</f>
        <v>36</v>
      </c>
      <c r="B320" s="32" t="n">
        <v>46270</v>
      </c>
      <c r="C320" s="51" t="n">
        <v>11690183</v>
      </c>
      <c r="D320" s="62" t="s">
        <v>42</v>
      </c>
      <c r="E320" s="51" t="s">
        <v>14</v>
      </c>
      <c r="F320" s="51" t="s">
        <v>15</v>
      </c>
      <c r="G320" s="34" t="n">
        <v>60</v>
      </c>
      <c r="H320" s="38" t="n">
        <v>0.2</v>
      </c>
      <c r="I320" s="38" t="n">
        <v>12</v>
      </c>
      <c r="J320" s="13"/>
    </row>
    <row r="321" ht="22.5" customHeight="1">
      <c r="A321" s="12" t="n">
        <f>WEEKNUM(B321,2)</f>
        <v>36</v>
      </c>
      <c r="B321" s="32" t="n">
        <v>46270</v>
      </c>
      <c r="C321" s="51" t="n">
        <v>11763482</v>
      </c>
      <c r="D321" s="62" t="s">
        <v>47</v>
      </c>
      <c r="E321" s="51" t="s">
        <v>14</v>
      </c>
      <c r="F321" s="51" t="s">
        <v>12</v>
      </c>
      <c r="G321" s="34" t="n">
        <v>0</v>
      </c>
      <c r="H321" s="38" t="n">
        <v>0</v>
      </c>
      <c r="I321" s="38" t="n">
        <v>0.3459</v>
      </c>
      <c r="J321" s="13"/>
    </row>
    <row r="322" ht="22.5" customHeight="1">
      <c r="A322" s="12" t="n">
        <f>WEEKNUM(B322,2)</f>
        <v>36</v>
      </c>
      <c r="B322" s="32" t="n">
        <v>46270</v>
      </c>
      <c r="C322" s="51" t="n">
        <v>5464039</v>
      </c>
      <c r="D322" s="62" t="s">
        <v>28</v>
      </c>
      <c r="E322" s="51" t="s">
        <v>48</v>
      </c>
      <c r="F322" s="51" t="s">
        <v>15</v>
      </c>
      <c r="G322" s="58" t="n">
        <v>806</v>
      </c>
      <c r="H322" s="59" t="n">
        <v>0.295</v>
      </c>
      <c r="I322" s="59" t="n">
        <v>238.055</v>
      </c>
      <c r="J322" s="13"/>
    </row>
    <row r="323" ht="22.5" customHeight="1">
      <c r="A323" s="12" t="n">
        <f>WEEKNUM(B323,2)</f>
        <v>36</v>
      </c>
      <c r="B323" s="32" t="n">
        <v>46270</v>
      </c>
      <c r="C323" s="51" t="n">
        <v>8057746</v>
      </c>
      <c r="D323" s="62" t="s">
        <v>28</v>
      </c>
      <c r="E323" s="51" t="s">
        <v>48</v>
      </c>
      <c r="F323" s="83" t="s">
        <v>15</v>
      </c>
      <c r="G323" s="34" t="n">
        <v>0</v>
      </c>
      <c r="H323" s="38" t="n">
        <v>0</v>
      </c>
      <c r="I323" s="38" t="n">
        <v>0</v>
      </c>
      <c r="J323" s="13"/>
    </row>
    <row r="324" ht="22.5" customHeight="1">
      <c r="A324" s="12" t="n">
        <f>WEEKNUM(B324,2)</f>
        <v>36</v>
      </c>
      <c r="B324" s="32" t="n">
        <v>46270</v>
      </c>
      <c r="C324" s="51" t="n">
        <v>91399821</v>
      </c>
      <c r="D324" s="61" t="s">
        <v>44</v>
      </c>
      <c r="E324" s="51" t="s">
        <v>14</v>
      </c>
      <c r="F324" s="51" t="s">
        <v>26</v>
      </c>
      <c r="G324" s="34" t="n">
        <v>492</v>
      </c>
      <c r="H324" s="38" t="n">
        <v>0.13</v>
      </c>
      <c r="I324" s="38" t="n">
        <v>64.68</v>
      </c>
      <c r="J324" s="13"/>
    </row>
    <row r="325" ht="22.5" customHeight="1">
      <c r="A325" s="12" t="n">
        <f>WEEKNUM(B325,2)</f>
        <v>36</v>
      </c>
      <c r="B325" s="32" t="n">
        <v>46270</v>
      </c>
      <c r="C325" s="51" t="n">
        <v>8670368</v>
      </c>
      <c r="D325" s="61" t="s">
        <v>16</v>
      </c>
      <c r="E325" s="51" t="s">
        <v>11</v>
      </c>
      <c r="F325" s="51" t="s">
        <v>32</v>
      </c>
      <c r="G325" s="34" t="n">
        <v>1</v>
      </c>
      <c r="H325" s="38" t="n">
        <v>0.4</v>
      </c>
      <c r="I325" s="38" t="n">
        <v>0.4</v>
      </c>
      <c r="J325" s="63" t="n">
        <v>0</v>
      </c>
    </row>
    <row r="326" ht="22.5" customHeight="1">
      <c r="A326" s="12" t="n">
        <f>WEEKNUM(B326,2)</f>
        <v>36</v>
      </c>
      <c r="B326" s="32" t="n">
        <v>46270</v>
      </c>
      <c r="C326" s="51" t="n">
        <v>10514860</v>
      </c>
      <c r="D326" s="62" t="s">
        <v>47</v>
      </c>
      <c r="E326" s="51" t="s">
        <v>14</v>
      </c>
      <c r="F326" s="51" t="s">
        <v>15</v>
      </c>
      <c r="G326" s="34" t="n">
        <v>200</v>
      </c>
      <c r="H326" s="38" t="n">
        <v>0.7</v>
      </c>
      <c r="I326" s="38" t="n">
        <v>140</v>
      </c>
      <c r="J326" s="13"/>
    </row>
    <row r="327" ht="22.5" customHeight="1">
      <c r="A327" s="12" t="n">
        <f>WEEKNUM(B327,2)</f>
        <v>36</v>
      </c>
      <c r="B327" s="32" t="n">
        <v>46270</v>
      </c>
      <c r="C327" s="51" t="n">
        <v>91532857</v>
      </c>
      <c r="D327" s="62" t="s">
        <v>49</v>
      </c>
      <c r="E327" s="51" t="s">
        <v>14</v>
      </c>
      <c r="F327" s="51" t="s">
        <v>12</v>
      </c>
      <c r="G327" s="34" t="n">
        <v>56</v>
      </c>
      <c r="H327" s="38" t="n">
        <v>0.174</v>
      </c>
      <c r="I327" s="38" t="n">
        <v>9.7537</v>
      </c>
      <c r="J327" s="13"/>
    </row>
    <row r="328" ht="22.5" customHeight="1">
      <c r="A328" s="12" t="n">
        <f>WEEKNUM(B328,2)</f>
        <v>36</v>
      </c>
      <c r="B328" s="32" t="n">
        <v>46270</v>
      </c>
      <c r="C328" s="51" t="n">
        <v>91534913</v>
      </c>
      <c r="D328" s="62" t="s">
        <v>50</v>
      </c>
      <c r="E328" s="51" t="s">
        <v>51</v>
      </c>
      <c r="F328" s="51" t="s">
        <v>15</v>
      </c>
      <c r="G328" s="34" t="n">
        <v>7</v>
      </c>
      <c r="H328" s="38" t="n">
        <v>1</v>
      </c>
      <c r="I328" s="38" t="n">
        <v>7</v>
      </c>
      <c r="J328" s="13"/>
    </row>
    <row r="329" ht="22.5" customHeight="1">
      <c r="A329" s="12" t="n">
        <f>WEEKNUM(B329,2)</f>
        <v>36</v>
      </c>
      <c r="B329" s="32" t="n">
        <v>46270</v>
      </c>
      <c r="C329" s="51" t="n">
        <v>91538336</v>
      </c>
      <c r="D329" s="62" t="s">
        <v>52</v>
      </c>
      <c r="E329" s="51" t="s">
        <v>35</v>
      </c>
      <c r="F329" s="51" t="s">
        <v>15</v>
      </c>
      <c r="G329" s="34" t="n">
        <v>2</v>
      </c>
      <c r="H329" s="38" t="n">
        <v>0.8</v>
      </c>
      <c r="I329" s="38" t="n">
        <v>1.6</v>
      </c>
      <c r="J329" s="13"/>
    </row>
    <row r="330" ht="22.5" customHeight="1">
      <c r="A330" s="12" t="n">
        <f>WEEKNUM(B330,2)</f>
        <v>36</v>
      </c>
      <c r="B330" s="32" t="n">
        <v>46270</v>
      </c>
      <c r="C330" s="51" t="n">
        <v>91533906</v>
      </c>
      <c r="D330" s="62" t="s">
        <v>53</v>
      </c>
      <c r="E330" s="51" t="s">
        <v>54</v>
      </c>
      <c r="F330" s="51" t="s">
        <v>15</v>
      </c>
      <c r="G330" s="34" t="n">
        <v>5</v>
      </c>
      <c r="H330" s="38" t="n">
        <v>1</v>
      </c>
      <c r="I330" s="38" t="n">
        <v>5</v>
      </c>
      <c r="J330" s="13"/>
    </row>
    <row r="331" ht="22.5" customHeight="1">
      <c r="A331" s="12" t="n">
        <f>WEEKNUM(B331,2)</f>
        <v>36</v>
      </c>
      <c r="B331" s="32" t="n">
        <v>46270</v>
      </c>
      <c r="C331" s="51" t="n">
        <v>91538334</v>
      </c>
      <c r="D331" s="62" t="s">
        <v>52</v>
      </c>
      <c r="E331" s="51" t="s">
        <v>18</v>
      </c>
      <c r="F331" s="51" t="s">
        <v>15</v>
      </c>
      <c r="G331" s="34" t="n">
        <v>33</v>
      </c>
      <c r="H331" s="38" t="n">
        <v>0.8</v>
      </c>
      <c r="I331" s="38" t="n">
        <v>26.4</v>
      </c>
      <c r="J331" s="13"/>
    </row>
    <row r="332" ht="22.5" customHeight="1">
      <c r="A332" s="12" t="n">
        <f>WEEKNUM(B332,2)</f>
        <v>36</v>
      </c>
      <c r="B332" s="32" t="n">
        <v>46270</v>
      </c>
      <c r="C332" s="51" t="n">
        <v>91545519</v>
      </c>
      <c r="D332" s="62" t="s">
        <v>55</v>
      </c>
      <c r="E332" s="51" t="s">
        <v>48</v>
      </c>
      <c r="F332" s="51" t="s">
        <v>15</v>
      </c>
      <c r="G332" s="34" t="n">
        <v>50</v>
      </c>
      <c r="H332" s="38" t="n">
        <v>0.199</v>
      </c>
      <c r="I332" s="38" t="n">
        <v>9.94</v>
      </c>
      <c r="J332" s="13"/>
    </row>
    <row r="333" ht="22.5" customHeight="1">
      <c r="A333" s="12" t="n">
        <f>WEEKNUM(B333,2)</f>
        <v>36</v>
      </c>
      <c r="B333" s="32" t="n">
        <v>46270</v>
      </c>
      <c r="C333" s="51" t="n">
        <v>91551388</v>
      </c>
      <c r="D333" s="62" t="s">
        <v>56</v>
      </c>
      <c r="E333" s="51" t="s">
        <v>34</v>
      </c>
      <c r="F333" s="51" t="s">
        <v>12</v>
      </c>
      <c r="G333" s="34" t="n">
        <v>40</v>
      </c>
      <c r="H333" s="38" t="n">
        <v>0.709</v>
      </c>
      <c r="I333" s="38" t="n">
        <v>28.3657</v>
      </c>
      <c r="J333" s="13"/>
    </row>
    <row r="334" ht="22.5" customHeight="1">
      <c r="A334" s="12" t="n">
        <f>WEEKNUM(B334,2)</f>
        <v>36</v>
      </c>
      <c r="B334" s="32" t="n">
        <v>46270</v>
      </c>
      <c r="C334" s="51" t="n">
        <v>91550293</v>
      </c>
      <c r="D334" s="62" t="s">
        <v>57</v>
      </c>
      <c r="E334" s="51" t="s">
        <v>58</v>
      </c>
      <c r="F334" s="83" t="s">
        <v>15</v>
      </c>
      <c r="G334" s="34" t="n">
        <v>35</v>
      </c>
      <c r="H334" s="38" t="n">
        <v>0.35</v>
      </c>
      <c r="I334" s="38" t="n">
        <v>12.25</v>
      </c>
      <c r="J334" s="13"/>
    </row>
    <row r="335" ht="22.5" customHeight="1">
      <c r="A335" s="12" t="n">
        <f>WEEKNUM(B335,2)</f>
        <v>36</v>
      </c>
      <c r="B335" s="32" t="n">
        <v>46270</v>
      </c>
      <c r="C335" s="51" t="n">
        <v>91550294</v>
      </c>
      <c r="D335" s="62" t="s">
        <v>59</v>
      </c>
      <c r="E335" s="51" t="s">
        <v>34</v>
      </c>
      <c r="F335" s="51" t="s">
        <v>15</v>
      </c>
      <c r="G335" s="34" t="n">
        <v>2</v>
      </c>
      <c r="H335" s="38" t="n">
        <v>0.8</v>
      </c>
      <c r="I335" s="38" t="n">
        <v>1.6</v>
      </c>
      <c r="J335" s="13"/>
    </row>
    <row r="336" ht="22.5" customHeight="1">
      <c r="A336" s="12" t="n">
        <f>WEEKNUM(B336,2)</f>
        <v>36</v>
      </c>
      <c r="B336" s="32" t="n">
        <v>46270</v>
      </c>
      <c r="C336" s="51" t="n">
        <v>9333145</v>
      </c>
      <c r="D336" s="62" t="s">
        <v>60</v>
      </c>
      <c r="E336" s="51" t="s">
        <v>14</v>
      </c>
      <c r="F336" s="51" t="s">
        <v>26</v>
      </c>
      <c r="G336" s="34" t="n">
        <v>132</v>
      </c>
      <c r="H336" s="38" t="n">
        <v>0.27</v>
      </c>
      <c r="I336" s="38" t="n">
        <v>36.23</v>
      </c>
      <c r="J336" s="13"/>
    </row>
    <row r="337" ht="22.5" customHeight="1">
      <c r="A337" s="12" t="n">
        <f>WEEKNUM(B337,2)</f>
        <v>36</v>
      </c>
      <c r="B337" s="32" t="n">
        <v>46270</v>
      </c>
      <c r="C337" s="51" t="n">
        <v>91555309</v>
      </c>
      <c r="D337" s="62" t="s">
        <v>55</v>
      </c>
      <c r="E337" s="51" t="s">
        <v>40</v>
      </c>
      <c r="F337" s="51" t="s">
        <v>15</v>
      </c>
      <c r="G337" s="34" t="n">
        <v>0</v>
      </c>
      <c r="H337" s="38" t="n">
        <v>0</v>
      </c>
      <c r="I337" s="38" t="n">
        <v>0</v>
      </c>
      <c r="J337" s="13"/>
    </row>
    <row r="338" ht="22.5" customHeight="1">
      <c r="A338" s="12" t="n">
        <f>WEEKNUM(B338,2)</f>
        <v>36</v>
      </c>
      <c r="B338" s="32" t="n">
        <v>46270</v>
      </c>
      <c r="C338" s="51" t="n">
        <v>91554853</v>
      </c>
      <c r="D338" s="62" t="s">
        <v>55</v>
      </c>
      <c r="E338" s="51" t="s">
        <v>40</v>
      </c>
      <c r="F338" s="51" t="s">
        <v>21</v>
      </c>
      <c r="G338" s="56" t="n">
        <v>1</v>
      </c>
      <c r="H338" s="38" t="n">
        <v>0.3</v>
      </c>
      <c r="I338" s="38" t="n">
        <v>0.3</v>
      </c>
      <c r="J338" s="13"/>
    </row>
    <row r="339" ht="22.5" customHeight="1">
      <c r="A339" s="12" t="n">
        <f>WEEKNUM(B339,2)</f>
        <v>36</v>
      </c>
      <c r="B339" s="32" t="n">
        <v>46270</v>
      </c>
      <c r="C339" s="51" t="n">
        <v>91557347</v>
      </c>
      <c r="D339" s="62" t="s">
        <v>61</v>
      </c>
      <c r="E339" s="51" t="s">
        <v>14</v>
      </c>
      <c r="F339" s="51" t="s">
        <v>15</v>
      </c>
      <c r="G339" s="34" t="n">
        <v>2</v>
      </c>
      <c r="H339" s="38" t="n">
        <v>0.5</v>
      </c>
      <c r="I339" s="38" t="n">
        <v>1</v>
      </c>
      <c r="J339" s="13"/>
    </row>
    <row r="340" ht="22.5" customHeight="1">
      <c r="A340" s="12" t="n">
        <f>WEEKNUM(B340,2)</f>
        <v>36</v>
      </c>
      <c r="B340" s="32" t="n">
        <v>46270</v>
      </c>
      <c r="C340" s="51" t="n">
        <v>91557160</v>
      </c>
      <c r="D340" s="62" t="s">
        <v>62</v>
      </c>
      <c r="E340" s="51" t="s">
        <v>11</v>
      </c>
      <c r="F340" s="51" t="s">
        <v>15</v>
      </c>
      <c r="G340" s="34" t="n">
        <v>0</v>
      </c>
      <c r="H340" s="38" t="n">
        <v>0</v>
      </c>
      <c r="I340" s="38" t="n">
        <v>0</v>
      </c>
      <c r="J340" s="13"/>
    </row>
    <row r="341" ht="22.5" customHeight="1">
      <c r="A341" s="12" t="n">
        <f>WEEKNUM(B341,2)</f>
        <v>36</v>
      </c>
      <c r="B341" s="32" t="n">
        <v>46270</v>
      </c>
      <c r="C341" s="51" t="n">
        <v>9298539</v>
      </c>
      <c r="D341" s="62" t="s">
        <v>60</v>
      </c>
      <c r="E341" s="51" t="s">
        <v>14</v>
      </c>
      <c r="F341" s="51" t="s">
        <v>15</v>
      </c>
      <c r="G341" s="34" t="n">
        <v>100</v>
      </c>
      <c r="H341" s="38" t="n">
        <v>0.38</v>
      </c>
      <c r="I341" s="38" t="n">
        <v>38</v>
      </c>
      <c r="J341" s="13"/>
    </row>
    <row r="342" ht="22.5" customHeight="1">
      <c r="A342" s="12" t="n">
        <f>WEEKNUM(B342,2)</f>
        <v>36</v>
      </c>
      <c r="B342" s="32" t="n">
        <v>46270</v>
      </c>
      <c r="C342" s="51" t="n">
        <v>91399439</v>
      </c>
      <c r="D342" s="62" t="s">
        <v>63</v>
      </c>
      <c r="E342" s="51" t="s">
        <v>29</v>
      </c>
      <c r="F342" s="51" t="s">
        <v>15</v>
      </c>
      <c r="G342" s="76" t="n">
        <v>46</v>
      </c>
      <c r="H342" s="59" t="n">
        <v>0.1</v>
      </c>
      <c r="I342" s="59" t="n">
        <v>4.6</v>
      </c>
      <c r="J342" s="13"/>
    </row>
    <row r="343" ht="22.5" customHeight="1">
      <c r="A343" s="12" t="n">
        <f>WEEKNUM(B343,2)</f>
        <v>36</v>
      </c>
      <c r="B343" s="32" t="n">
        <v>46270</v>
      </c>
      <c r="C343" s="51" t="n">
        <v>91399437</v>
      </c>
      <c r="D343" s="62" t="s">
        <v>64</v>
      </c>
      <c r="E343" s="55" t="s">
        <v>65</v>
      </c>
      <c r="F343" s="51" t="s">
        <v>15</v>
      </c>
      <c r="G343" s="56" t="n">
        <v>50</v>
      </c>
      <c r="H343" s="38" t="n">
        <v>0.15</v>
      </c>
      <c r="I343" s="38" t="n">
        <v>7.5</v>
      </c>
      <c r="J343" s="13"/>
    </row>
    <row r="344" ht="22.5" customHeight="1">
      <c r="A344" s="12" t="n">
        <f>WEEKNUM(B344,2)</f>
        <v>36</v>
      </c>
      <c r="B344" s="32" t="n">
        <v>46270</v>
      </c>
      <c r="C344" s="51" t="n">
        <v>5556054</v>
      </c>
      <c r="D344" s="62" t="s">
        <v>66</v>
      </c>
      <c r="E344" s="51" t="s">
        <v>40</v>
      </c>
      <c r="F344" s="51" t="s">
        <v>15</v>
      </c>
      <c r="G344" s="56" t="n">
        <v>3</v>
      </c>
      <c r="H344" s="38" t="n">
        <v>1.66</v>
      </c>
      <c r="I344" s="38" t="n">
        <v>4.98</v>
      </c>
      <c r="J344" s="13"/>
    </row>
    <row r="345" ht="22.5" customHeight="1">
      <c r="A345" s="12" t="n">
        <f>WEEKNUM(B345,2)</f>
        <v>36</v>
      </c>
      <c r="B345" s="32" t="n">
        <v>46270</v>
      </c>
      <c r="C345" s="51" t="n">
        <v>8628042</v>
      </c>
      <c r="D345" s="62" t="s">
        <v>30</v>
      </c>
      <c r="E345" s="51" t="s">
        <v>14</v>
      </c>
      <c r="F345" s="51" t="s">
        <v>26</v>
      </c>
      <c r="G345" s="56" t="n">
        <v>654</v>
      </c>
      <c r="H345" s="38" t="n">
        <v>0.56</v>
      </c>
      <c r="I345" s="38" t="n">
        <v>368.49</v>
      </c>
      <c r="J345" s="13"/>
    </row>
    <row r="346" ht="22.5" customHeight="1">
      <c r="A346" s="12" t="n">
        <f>WEEKNUM(B346,2)</f>
        <v>36</v>
      </c>
      <c r="B346" s="32" t="n">
        <v>46270</v>
      </c>
      <c r="C346" s="51" t="n">
        <v>9297014</v>
      </c>
      <c r="D346" s="62" t="s">
        <v>13</v>
      </c>
      <c r="E346" s="51" t="s">
        <v>14</v>
      </c>
      <c r="F346" s="51" t="s">
        <v>26</v>
      </c>
      <c r="G346" s="56" t="n">
        <v>98</v>
      </c>
      <c r="H346" s="38" t="n">
        <v>0.07</v>
      </c>
      <c r="I346" s="38" t="n">
        <v>6.62</v>
      </c>
      <c r="J346" s="13"/>
    </row>
    <row r="347" ht="22.5" customHeight="1">
      <c r="A347" s="12" t="n">
        <f>WEEKNUM(B347,2)</f>
        <v>36</v>
      </c>
      <c r="B347" s="32" t="n">
        <v>46270</v>
      </c>
      <c r="C347" s="51" t="n">
        <v>7815836</v>
      </c>
      <c r="D347" s="62" t="s">
        <v>67</v>
      </c>
      <c r="E347" s="51" t="s">
        <v>40</v>
      </c>
      <c r="F347" s="83" t="s">
        <v>15</v>
      </c>
      <c r="G347" s="56" t="n">
        <v>3481</v>
      </c>
      <c r="H347" s="38" t="n">
        <v>0.107</v>
      </c>
      <c r="I347" s="38" t="n">
        <v>373.51</v>
      </c>
      <c r="J347" s="13"/>
    </row>
    <row r="348" ht="22.5" customHeight="1">
      <c r="A348" s="12" t="n">
        <f>WEEKNUM(B348,2)</f>
        <v>36</v>
      </c>
      <c r="B348" s="32" t="n">
        <v>46270</v>
      </c>
      <c r="C348" s="51" t="n">
        <v>9751142</v>
      </c>
      <c r="D348" s="62" t="s">
        <v>68</v>
      </c>
      <c r="E348" s="51" t="s">
        <v>11</v>
      </c>
      <c r="F348" s="55" t="s">
        <v>32</v>
      </c>
      <c r="G348" s="56" t="n">
        <v>1</v>
      </c>
      <c r="H348" s="38" t="n">
        <v>1.76</v>
      </c>
      <c r="I348" s="38" t="n">
        <v>1.76</v>
      </c>
      <c r="J348" s="63" t="n">
        <v>1.756</v>
      </c>
    </row>
    <row r="349" ht="22.5" customHeight="1">
      <c r="A349" s="12" t="n">
        <f>WEEKNUM(B349,2)</f>
        <v>36</v>
      </c>
      <c r="B349" s="32" t="n">
        <v>46270</v>
      </c>
      <c r="C349" s="51" t="n">
        <v>8312006</v>
      </c>
      <c r="D349" s="62" t="s">
        <v>69</v>
      </c>
      <c r="E349" s="51" t="s">
        <v>14</v>
      </c>
      <c r="F349" s="51" t="s">
        <v>15</v>
      </c>
      <c r="G349" s="56" t="n">
        <v>17</v>
      </c>
      <c r="H349" s="38" t="n">
        <v>0.12</v>
      </c>
      <c r="I349" s="38" t="n">
        <v>2.04</v>
      </c>
      <c r="J349" s="13"/>
    </row>
    <row r="350" ht="22.5" customHeight="1">
      <c r="A350" s="12" t="n">
        <f>WEEKNUM(B350,2)</f>
        <v>36</v>
      </c>
      <c r="B350" s="32" t="n">
        <v>46270</v>
      </c>
      <c r="C350" s="51" t="n">
        <v>91467820</v>
      </c>
      <c r="D350" s="62" t="s">
        <v>70</v>
      </c>
      <c r="E350" s="51" t="s">
        <v>40</v>
      </c>
      <c r="F350" s="51" t="s">
        <v>15</v>
      </c>
      <c r="G350" s="56" t="n">
        <v>200</v>
      </c>
      <c r="H350" s="38" t="n">
        <v>0.1</v>
      </c>
      <c r="I350" s="38" t="n">
        <v>20</v>
      </c>
      <c r="J350" s="13"/>
    </row>
    <row r="351" ht="22.5" customHeight="1">
      <c r="A351" s="12" t="n">
        <f>WEEKNUM(B351,2)</f>
        <v>36</v>
      </c>
      <c r="B351" s="32" t="n">
        <v>46270</v>
      </c>
      <c r="C351" s="51" t="n">
        <v>91467821</v>
      </c>
      <c r="D351" s="62" t="s">
        <v>70</v>
      </c>
      <c r="E351" s="51" t="s">
        <v>17</v>
      </c>
      <c r="F351" s="51" t="s">
        <v>15</v>
      </c>
      <c r="G351" s="56" t="n">
        <v>100</v>
      </c>
      <c r="H351" s="38" t="n">
        <v>0.17</v>
      </c>
      <c r="I351" s="38" t="n">
        <v>17</v>
      </c>
      <c r="J351" s="13"/>
    </row>
    <row r="352" ht="22.5" customHeight="1">
      <c r="A352" s="12" t="n">
        <f>WEEKNUM(B352,2)</f>
        <v>36</v>
      </c>
      <c r="B352" s="32" t="n">
        <v>46270</v>
      </c>
      <c r="C352" s="51" t="n">
        <v>10295313</v>
      </c>
      <c r="D352" s="62" t="s">
        <v>69</v>
      </c>
      <c r="E352" s="51" t="s">
        <v>14</v>
      </c>
      <c r="F352" s="51" t="s">
        <v>15</v>
      </c>
      <c r="G352" s="56" t="n">
        <v>0</v>
      </c>
      <c r="H352" s="38" t="n">
        <v>0</v>
      </c>
      <c r="I352" s="38" t="n">
        <v>0</v>
      </c>
      <c r="J352" s="13"/>
    </row>
    <row r="353" ht="22.5" customHeight="1">
      <c r="A353" s="12" t="n">
        <f>WEEKNUM(B353,2)</f>
        <v>36</v>
      </c>
      <c r="B353" s="32" t="n">
        <v>46270</v>
      </c>
      <c r="C353" s="51" t="n">
        <v>91496145</v>
      </c>
      <c r="D353" s="62" t="s">
        <v>70</v>
      </c>
      <c r="E353" s="55" t="s">
        <v>65</v>
      </c>
      <c r="F353" s="51" t="s">
        <v>15</v>
      </c>
      <c r="G353" s="56" t="n">
        <v>50</v>
      </c>
      <c r="H353" s="38" t="n">
        <v>0.15</v>
      </c>
      <c r="I353" s="38" t="n">
        <v>7.5</v>
      </c>
      <c r="J353" s="13"/>
    </row>
    <row r="354" ht="22.5" customHeight="1">
      <c r="A354" s="12" t="n">
        <f>WEEKNUM(B354,2)</f>
        <v>36</v>
      </c>
      <c r="B354" s="32" t="n">
        <v>46270</v>
      </c>
      <c r="C354" s="51" t="n">
        <v>91496146</v>
      </c>
      <c r="D354" s="62" t="s">
        <v>70</v>
      </c>
      <c r="E354" s="51" t="s">
        <v>48</v>
      </c>
      <c r="F354" s="51" t="s">
        <v>15</v>
      </c>
      <c r="G354" s="56" t="n">
        <v>200</v>
      </c>
      <c r="H354" s="38" t="n">
        <v>0.14</v>
      </c>
      <c r="I354" s="38" t="n">
        <v>28</v>
      </c>
      <c r="J354" s="13"/>
    </row>
    <row r="355" ht="22.5" customHeight="1">
      <c r="A355" s="12" t="n">
        <f>WEEKNUM(B355,2)</f>
        <v>36</v>
      </c>
      <c r="B355" s="32" t="n">
        <v>46270</v>
      </c>
      <c r="C355" s="51" t="n">
        <v>91496147</v>
      </c>
      <c r="D355" s="62" t="s">
        <v>70</v>
      </c>
      <c r="E355" s="51" t="s">
        <v>11</v>
      </c>
      <c r="F355" s="51" t="s">
        <v>15</v>
      </c>
      <c r="G355" s="56" t="n">
        <v>134</v>
      </c>
      <c r="H355" s="38" t="n">
        <v>0.13</v>
      </c>
      <c r="I355" s="38" t="n">
        <v>17.42</v>
      </c>
      <c r="J355" s="13"/>
    </row>
    <row r="356" ht="22.5" customHeight="1">
      <c r="A356" s="12" t="n">
        <f>WEEKNUM(B356,2)</f>
        <v>36</v>
      </c>
      <c r="B356" s="32" t="n">
        <v>46270</v>
      </c>
      <c r="C356" s="51" t="n">
        <v>91496148</v>
      </c>
      <c r="D356" s="62" t="s">
        <v>70</v>
      </c>
      <c r="E356" s="51" t="s">
        <v>14</v>
      </c>
      <c r="F356" s="51" t="s">
        <v>15</v>
      </c>
      <c r="G356" s="56" t="n">
        <v>160</v>
      </c>
      <c r="H356" s="38" t="n">
        <v>0.15</v>
      </c>
      <c r="I356" s="38" t="n">
        <v>24</v>
      </c>
      <c r="J356" s="13"/>
    </row>
    <row r="357" ht="22.5" customHeight="1">
      <c r="A357" s="12" t="n">
        <f>WEEKNUM(B357,2)</f>
        <v>36</v>
      </c>
      <c r="B357" s="32" t="n">
        <v>46270</v>
      </c>
      <c r="C357" s="51" t="n">
        <v>10765365</v>
      </c>
      <c r="D357" s="62" t="s">
        <v>71</v>
      </c>
      <c r="E357" s="55" t="s">
        <v>65</v>
      </c>
      <c r="F357" s="51" t="s">
        <v>15</v>
      </c>
      <c r="G357" s="56" t="n">
        <v>73</v>
      </c>
      <c r="H357" s="38" t="n">
        <v>0.183</v>
      </c>
      <c r="I357" s="38" t="n">
        <v>13.35</v>
      </c>
      <c r="J357" s="13"/>
    </row>
    <row r="358" ht="22.5" customHeight="1">
      <c r="A358" s="12" t="n">
        <f>WEEKNUM(B358,2)</f>
        <v>36</v>
      </c>
      <c r="B358" s="32" t="n">
        <v>46270</v>
      </c>
      <c r="C358" s="51" t="n">
        <v>11079953</v>
      </c>
      <c r="D358" s="62" t="s">
        <v>66</v>
      </c>
      <c r="E358" s="51" t="s">
        <v>40</v>
      </c>
      <c r="F358" s="51" t="s">
        <v>15</v>
      </c>
      <c r="G358" s="56" t="n">
        <v>0</v>
      </c>
      <c r="H358" s="38" t="n">
        <v>0</v>
      </c>
      <c r="I358" s="38" t="n">
        <v>0</v>
      </c>
      <c r="J358" s="13"/>
    </row>
    <row r="359" ht="22.5" customHeight="1">
      <c r="A359" s="12" t="n">
        <f>WEEKNUM(B359,2)</f>
        <v>36</v>
      </c>
      <c r="B359" s="32" t="n">
        <v>46270</v>
      </c>
      <c r="C359" s="51" t="n">
        <v>11079265</v>
      </c>
      <c r="D359" s="62" t="s">
        <v>68</v>
      </c>
      <c r="E359" s="51" t="s">
        <v>11</v>
      </c>
      <c r="F359" s="55" t="s">
        <v>32</v>
      </c>
      <c r="G359" s="56" t="n">
        <v>0</v>
      </c>
      <c r="H359" s="38" t="n">
        <v>0</v>
      </c>
      <c r="I359" s="38" t="n">
        <v>0.54</v>
      </c>
      <c r="J359" s="63" t="n">
        <v>0</v>
      </c>
    </row>
    <row r="360" ht="22.5" customHeight="1">
      <c r="A360" s="12" t="n">
        <f>WEEKNUM(B360,2)</f>
        <v>36</v>
      </c>
      <c r="B360" s="32" t="n">
        <v>46270</v>
      </c>
      <c r="C360" s="51" t="n">
        <v>9535696</v>
      </c>
      <c r="D360" s="62" t="s">
        <v>72</v>
      </c>
      <c r="E360" s="55" t="s">
        <v>40</v>
      </c>
      <c r="F360" s="51" t="s">
        <v>15</v>
      </c>
      <c r="G360" s="56" t="n">
        <v>0</v>
      </c>
      <c r="H360" s="38" t="n">
        <v>0</v>
      </c>
      <c r="I360" s="38" t="n">
        <v>0</v>
      </c>
      <c r="J360" s="13"/>
    </row>
    <row r="361" ht="22.5" customHeight="1">
      <c r="A361" s="12" t="n">
        <f>WEEKNUM(B361,2)</f>
        <v>36</v>
      </c>
      <c r="B361" s="32" t="n">
        <v>46270</v>
      </c>
      <c r="C361" s="51" t="n">
        <v>11690181</v>
      </c>
      <c r="D361" s="62" t="s">
        <v>73</v>
      </c>
      <c r="E361" s="51" t="s">
        <v>14</v>
      </c>
      <c r="F361" s="51" t="s">
        <v>15</v>
      </c>
      <c r="G361" s="56" t="n">
        <v>500</v>
      </c>
      <c r="H361" s="38" t="n">
        <v>0.421</v>
      </c>
      <c r="I361" s="38" t="n">
        <v>210.3</v>
      </c>
      <c r="J361" s="13"/>
    </row>
    <row r="362" ht="22.5" customHeight="1">
      <c r="A362" s="12" t="n">
        <f>WEEKNUM(B362,2)</f>
        <v>36</v>
      </c>
      <c r="B362" s="32" t="n">
        <v>46270</v>
      </c>
      <c r="C362" s="51" t="n">
        <v>11836152</v>
      </c>
      <c r="D362" s="62" t="s">
        <v>67</v>
      </c>
      <c r="E362" s="55" t="s">
        <v>40</v>
      </c>
      <c r="F362" s="51" t="s">
        <v>15</v>
      </c>
      <c r="G362" s="56" t="n">
        <v>0</v>
      </c>
      <c r="H362" s="38" t="n">
        <v>0</v>
      </c>
      <c r="I362" s="38" t="n">
        <v>0</v>
      </c>
      <c r="J362" s="69"/>
    </row>
    <row r="363" ht="22.5" customHeight="1">
      <c r="A363" s="12" t="n">
        <f>WEEKNUM(B363,2)</f>
        <v>36</v>
      </c>
      <c r="B363" s="32" t="n">
        <v>46270</v>
      </c>
      <c r="C363" s="51" t="n">
        <v>11862336</v>
      </c>
      <c r="D363" s="62" t="s">
        <v>63</v>
      </c>
      <c r="E363" s="74" t="s">
        <v>29</v>
      </c>
      <c r="F363" s="51" t="s">
        <v>15</v>
      </c>
      <c r="G363" s="56" t="n">
        <v>0</v>
      </c>
      <c r="H363" s="38" t="n">
        <v>0</v>
      </c>
      <c r="I363" s="38" t="n">
        <v>0</v>
      </c>
      <c r="J363" s="69"/>
    </row>
    <row r="364" ht="22.5" customHeight="1">
      <c r="A364" s="12" t="n">
        <f>WEEKNUM(B364,2)</f>
        <v>36</v>
      </c>
      <c r="B364" s="32" t="n">
        <v>46270</v>
      </c>
      <c r="C364" s="51" t="n">
        <v>11924259</v>
      </c>
      <c r="D364" s="62" t="s">
        <v>74</v>
      </c>
      <c r="E364" s="55" t="s">
        <v>40</v>
      </c>
      <c r="F364" s="51" t="s">
        <v>15</v>
      </c>
      <c r="G364" s="56" t="n">
        <v>55</v>
      </c>
      <c r="H364" s="38" t="n">
        <v>0.12</v>
      </c>
      <c r="I364" s="38" t="n">
        <v>6.6</v>
      </c>
      <c r="J364" s="69"/>
    </row>
    <row r="365" ht="22.5" customHeight="1">
      <c r="A365" s="12" t="n">
        <f>WEEKNUM(B365,2)</f>
        <v>36</v>
      </c>
      <c r="B365" s="32" t="n">
        <v>46270</v>
      </c>
      <c r="C365" s="51" t="n">
        <v>11924419</v>
      </c>
      <c r="D365" s="62" t="s">
        <v>74</v>
      </c>
      <c r="E365" s="55" t="s">
        <v>40</v>
      </c>
      <c r="F365" s="55" t="s">
        <v>26</v>
      </c>
      <c r="G365" s="56" t="n">
        <v>32</v>
      </c>
      <c r="H365" s="38" t="n">
        <v>0.04</v>
      </c>
      <c r="I365" s="38" t="n">
        <v>1.41</v>
      </c>
      <c r="J365" s="69"/>
    </row>
    <row r="366" ht="22.5" customHeight="1">
      <c r="A366" s="12" t="n">
        <f>WEEKNUM(B366,2)</f>
        <v>36</v>
      </c>
      <c r="B366" s="32" t="n">
        <v>46270</v>
      </c>
      <c r="C366" s="51" t="n">
        <v>6395488</v>
      </c>
      <c r="D366" s="62" t="s">
        <v>43</v>
      </c>
      <c r="E366" s="51" t="s">
        <v>14</v>
      </c>
      <c r="F366" s="51" t="s">
        <v>15</v>
      </c>
      <c r="G366" s="73" t="n">
        <v>200</v>
      </c>
      <c r="H366" s="59" t="n">
        <v>0.3</v>
      </c>
      <c r="I366" s="59" t="n">
        <v>60</v>
      </c>
      <c r="J366" s="13"/>
    </row>
    <row r="367" ht="22.5" customHeight="1">
      <c r="A367" s="12" t="n">
        <f>WEEKNUM(B367,2)</f>
        <v>36</v>
      </c>
      <c r="B367" s="32" t="n">
        <v>46270</v>
      </c>
      <c r="C367" s="51" t="n">
        <v>8291713</v>
      </c>
      <c r="D367" s="61" t="s">
        <v>44</v>
      </c>
      <c r="E367" s="55" t="s">
        <v>14</v>
      </c>
      <c r="F367" s="51" t="s">
        <v>15</v>
      </c>
      <c r="G367" s="34" t="n">
        <v>1500</v>
      </c>
      <c r="H367" s="38" t="n">
        <v>0.14</v>
      </c>
      <c r="I367" s="38" t="n">
        <v>210</v>
      </c>
      <c r="J367" s="13"/>
    </row>
    <row r="368" ht="22.5" customHeight="1">
      <c r="A368" s="12" t="n">
        <f>WEEKNUM(B368,2)</f>
        <v>36</v>
      </c>
      <c r="B368" s="32" t="n">
        <v>46270</v>
      </c>
      <c r="C368" s="51" t="n">
        <v>8566541</v>
      </c>
      <c r="D368" s="61" t="s">
        <v>75</v>
      </c>
      <c r="E368" s="55" t="s">
        <v>14</v>
      </c>
      <c r="F368" s="55" t="s">
        <v>26</v>
      </c>
      <c r="G368" s="57" t="n">
        <v>338</v>
      </c>
      <c r="H368" s="38" t="n">
        <v>0.17</v>
      </c>
      <c r="I368" s="38" t="n">
        <v>58.66</v>
      </c>
      <c r="J368" s="13"/>
    </row>
    <row r="369" ht="22.5" customHeight="1">
      <c r="A369" s="12" t="n">
        <f>WEEKNUM(B369,2)</f>
        <v>36</v>
      </c>
      <c r="B369" s="32" t="n">
        <v>46270</v>
      </c>
      <c r="C369" s="51" t="n">
        <v>8566084</v>
      </c>
      <c r="D369" s="61" t="s">
        <v>76</v>
      </c>
      <c r="E369" s="55" t="s">
        <v>29</v>
      </c>
      <c r="F369" s="51" t="s">
        <v>15</v>
      </c>
      <c r="G369" s="57" t="n">
        <v>100</v>
      </c>
      <c r="H369" s="38" t="n">
        <v>0.12</v>
      </c>
      <c r="I369" s="38" t="n">
        <v>12</v>
      </c>
      <c r="J369" s="13"/>
    </row>
    <row r="370" ht="22.5" customHeight="1">
      <c r="A370" s="12" t="n">
        <f>WEEKNUM(B370,2)</f>
        <v>36</v>
      </c>
      <c r="B370" s="32" t="n">
        <v>46270</v>
      </c>
      <c r="C370" s="51" t="n">
        <v>2937658</v>
      </c>
      <c r="D370" s="61" t="s">
        <v>77</v>
      </c>
      <c r="E370" s="55" t="s">
        <v>14</v>
      </c>
      <c r="F370" s="51" t="s">
        <v>15</v>
      </c>
      <c r="G370" s="57" t="n">
        <v>100</v>
      </c>
      <c r="H370" s="38" t="n">
        <v>0.123</v>
      </c>
      <c r="I370" s="38" t="n">
        <v>12.331</v>
      </c>
      <c r="J370" s="13"/>
    </row>
    <row r="371" ht="22.5" customHeight="1">
      <c r="A371" s="12" t="n">
        <f>WEEKNUM(B371,2)</f>
        <v>36</v>
      </c>
      <c r="B371" s="32" t="n">
        <v>46270</v>
      </c>
      <c r="C371" s="51" t="n">
        <v>6706444</v>
      </c>
      <c r="D371" s="61" t="s">
        <v>78</v>
      </c>
      <c r="E371" s="12" t="s">
        <v>79</v>
      </c>
      <c r="F371" s="55" t="s">
        <v>12</v>
      </c>
      <c r="G371" s="57" t="n">
        <v>14</v>
      </c>
      <c r="H371" s="38" t="n">
        <v>0.879</v>
      </c>
      <c r="I371" s="38" t="n">
        <v>12.3085</v>
      </c>
      <c r="J371" s="13"/>
    </row>
    <row r="372" ht="22.5" customHeight="1">
      <c r="A372" s="12" t="n">
        <f>WEEKNUM(B372,2)</f>
        <v>36</v>
      </c>
      <c r="B372" s="32" t="n">
        <v>46270</v>
      </c>
      <c r="C372" s="51" t="n">
        <v>5963354</v>
      </c>
      <c r="D372" s="62" t="s">
        <v>78</v>
      </c>
      <c r="E372" s="12" t="s">
        <v>79</v>
      </c>
      <c r="F372" s="51" t="s">
        <v>15</v>
      </c>
      <c r="G372" s="57" t="n">
        <v>362</v>
      </c>
      <c r="H372" s="38" t="n">
        <v>0.583</v>
      </c>
      <c r="I372" s="38" t="n">
        <v>210.938</v>
      </c>
      <c r="J372" s="63"/>
    </row>
    <row r="373" ht="22.5" customHeight="1">
      <c r="A373" s="12" t="n">
        <f>WEEKNUM(B373,2)</f>
        <v>36</v>
      </c>
      <c r="B373" s="32" t="n">
        <v>46270</v>
      </c>
      <c r="C373" s="51" t="n">
        <v>9686529</v>
      </c>
      <c r="D373" s="61" t="s">
        <v>78</v>
      </c>
      <c r="E373" s="38" t="s">
        <v>80</v>
      </c>
      <c r="F373" s="51" t="s">
        <v>15</v>
      </c>
      <c r="G373" s="57" t="n">
        <v>29</v>
      </c>
      <c r="H373" s="38" t="n">
        <v>0.5</v>
      </c>
      <c r="I373" s="38" t="n">
        <v>14.5</v>
      </c>
      <c r="J373" s="13"/>
    </row>
    <row r="374" ht="22.5" customHeight="1">
      <c r="A374" s="12" t="n">
        <f>WEEKNUM(B374,2)</f>
        <v>36</v>
      </c>
      <c r="B374" s="32" t="n">
        <v>46270</v>
      </c>
      <c r="C374" s="51" t="n">
        <v>5963400</v>
      </c>
      <c r="D374" s="61" t="s">
        <v>78</v>
      </c>
      <c r="E374" s="38" t="s">
        <v>81</v>
      </c>
      <c r="F374" s="51" t="s">
        <v>15</v>
      </c>
      <c r="G374" s="57" t="n">
        <v>300</v>
      </c>
      <c r="H374" s="38" t="n">
        <v>0.478</v>
      </c>
      <c r="I374" s="38" t="n">
        <v>143.37</v>
      </c>
      <c r="J374" s="13"/>
    </row>
    <row r="375" ht="22.5" customHeight="1">
      <c r="A375" s="37" t="n">
        <f>WEEKNUM(B375,2)</f>
        <v>36</v>
      </c>
      <c r="B375" s="32" t="n">
        <v>46270</v>
      </c>
      <c r="C375" s="64" t="n">
        <v>10080665</v>
      </c>
      <c r="D375" s="67" t="s">
        <v>78</v>
      </c>
      <c r="E375" s="38" t="s">
        <v>82</v>
      </c>
      <c r="F375" s="51" t="s">
        <v>15</v>
      </c>
      <c r="G375" s="57" t="n">
        <v>15</v>
      </c>
      <c r="H375" s="38" t="n">
        <v>0.38</v>
      </c>
      <c r="I375" s="38" t="n">
        <v>5.7</v>
      </c>
      <c r="J375" s="13"/>
    </row>
    <row r="376" ht="22.5" customHeight="1">
      <c r="A376" s="12" t="n">
        <f>WEEKNUM(B376,2)</f>
        <v>36</v>
      </c>
      <c r="B376" s="32" t="n">
        <v>46270</v>
      </c>
      <c r="C376" s="12" t="n">
        <v>91520433</v>
      </c>
      <c r="D376" s="61" t="s">
        <v>70</v>
      </c>
      <c r="E376" s="38" t="s">
        <v>14</v>
      </c>
      <c r="F376" s="51" t="s">
        <v>15</v>
      </c>
      <c r="G376" s="57" t="n">
        <v>0</v>
      </c>
      <c r="H376" s="38" t="n">
        <v>0</v>
      </c>
      <c r="I376" s="38" t="n">
        <v>0</v>
      </c>
      <c r="J376" s="13"/>
    </row>
    <row r="377" ht="22.5" customHeight="1">
      <c r="A377" s="12" t="n">
        <f>WEEKNUM(B377,2)</f>
        <v>36</v>
      </c>
      <c r="B377" s="32" t="n">
        <v>46270</v>
      </c>
      <c r="C377" s="51" t="n">
        <v>91528810</v>
      </c>
      <c r="D377" s="61" t="s">
        <v>83</v>
      </c>
      <c r="E377" s="38" t="s">
        <v>14</v>
      </c>
      <c r="F377" s="51" t="s">
        <v>15</v>
      </c>
      <c r="G377" s="57" t="n">
        <v>0</v>
      </c>
      <c r="H377" s="38" t="n">
        <v>0</v>
      </c>
      <c r="I377" s="38" t="n">
        <v>0</v>
      </c>
      <c r="J377" s="13"/>
    </row>
    <row r="378" ht="22.5" customHeight="1">
      <c r="A378" s="12" t="n">
        <f>WEEKNUM(B378,2)</f>
        <v>36</v>
      </c>
      <c r="B378" s="32" t="n">
        <v>46270</v>
      </c>
      <c r="C378" s="51" t="n">
        <v>5623760</v>
      </c>
      <c r="D378" s="61" t="s">
        <v>84</v>
      </c>
      <c r="E378" s="38" t="s">
        <v>14</v>
      </c>
      <c r="F378" s="51" t="s">
        <v>15</v>
      </c>
      <c r="G378" s="57" t="n">
        <v>50</v>
      </c>
      <c r="H378" s="38" t="n">
        <v>0.151</v>
      </c>
      <c r="I378" s="38" t="n">
        <v>7.55</v>
      </c>
      <c r="J378" s="13"/>
    </row>
    <row r="379" ht="22.5" customHeight="1">
      <c r="A379" s="12" t="n">
        <f>WEEKNUM(B379,2)</f>
        <v>36</v>
      </c>
      <c r="B379" s="32" t="n">
        <v>46270</v>
      </c>
      <c r="C379" s="51" t="n">
        <v>11078827</v>
      </c>
      <c r="D379" s="61" t="s">
        <v>78</v>
      </c>
      <c r="E379" s="38" t="s">
        <v>81</v>
      </c>
      <c r="F379" s="51" t="s">
        <v>15</v>
      </c>
      <c r="G379" s="57" t="n">
        <v>0</v>
      </c>
      <c r="H379" s="38" t="n">
        <v>0</v>
      </c>
      <c r="I379" s="38" t="n">
        <v>0</v>
      </c>
      <c r="J379" s="13"/>
    </row>
    <row r="380" ht="22.5" customHeight="1">
      <c r="A380" s="12" t="n">
        <f>WEEKNUM(B380,2)</f>
        <v>36</v>
      </c>
      <c r="B380" s="32" t="n">
        <v>46270</v>
      </c>
      <c r="C380" s="51" t="n">
        <v>11078981</v>
      </c>
      <c r="D380" s="61" t="s">
        <v>78</v>
      </c>
      <c r="E380" s="12" t="s">
        <v>79</v>
      </c>
      <c r="F380" s="51" t="s">
        <v>15</v>
      </c>
      <c r="G380" s="57" t="n">
        <v>0</v>
      </c>
      <c r="H380" s="38" t="n">
        <v>0</v>
      </c>
      <c r="I380" s="38" t="n">
        <v>0</v>
      </c>
      <c r="J380" s="13"/>
    </row>
    <row r="381" ht="22.5" customHeight="1">
      <c r="A381" s="12" t="n">
        <f>WEEKNUM(B381,2)</f>
        <v>36</v>
      </c>
      <c r="B381" s="32" t="n">
        <v>46270</v>
      </c>
      <c r="C381" s="51" t="n">
        <v>11080833</v>
      </c>
      <c r="D381" s="61" t="s">
        <v>78</v>
      </c>
      <c r="E381" s="38" t="s">
        <v>80</v>
      </c>
      <c r="F381" s="51" t="s">
        <v>15</v>
      </c>
      <c r="G381" s="57" t="n">
        <v>0</v>
      </c>
      <c r="H381" s="38" t="n">
        <v>0</v>
      </c>
      <c r="I381" s="38" t="n">
        <v>0</v>
      </c>
      <c r="J381" s="13"/>
    </row>
    <row r="382" ht="22.5" customHeight="1">
      <c r="A382" s="12" t="n">
        <f>WEEKNUM(B382,2)</f>
        <v>36</v>
      </c>
      <c r="B382" s="32" t="n">
        <v>46270</v>
      </c>
      <c r="C382" s="51" t="n">
        <v>11081056</v>
      </c>
      <c r="D382" s="61" t="s">
        <v>78</v>
      </c>
      <c r="E382" s="38" t="s">
        <v>82</v>
      </c>
      <c r="F382" s="51" t="s">
        <v>15</v>
      </c>
      <c r="G382" s="57" t="n">
        <v>0</v>
      </c>
      <c r="H382" s="38" t="n">
        <v>0</v>
      </c>
      <c r="I382" s="38" t="n">
        <v>0</v>
      </c>
      <c r="J382" s="13"/>
    </row>
    <row r="383" ht="22.5" customHeight="1">
      <c r="A383" s="12" t="n">
        <f>WEEKNUM(B383,2)</f>
        <v>36</v>
      </c>
      <c r="B383" s="32" t="n">
        <v>46270</v>
      </c>
      <c r="C383" s="51" t="n">
        <v>11078963</v>
      </c>
      <c r="D383" s="61" t="s">
        <v>77</v>
      </c>
      <c r="E383" s="38" t="s">
        <v>14</v>
      </c>
      <c r="F383" s="51" t="s">
        <v>15</v>
      </c>
      <c r="G383" s="57" t="n">
        <v>39</v>
      </c>
      <c r="H383" s="38" t="n">
        <v>0.4</v>
      </c>
      <c r="I383" s="38" t="n">
        <v>15.6</v>
      </c>
      <c r="J383" s="13"/>
    </row>
    <row r="384" ht="22.5" customHeight="1">
      <c r="A384" s="12" t="n">
        <f>WEEKNUM(B384,2)</f>
        <v>36</v>
      </c>
      <c r="B384" s="32" t="n">
        <v>46270</v>
      </c>
      <c r="C384" s="51" t="n">
        <v>91538300</v>
      </c>
      <c r="D384" s="61" t="s">
        <v>70</v>
      </c>
      <c r="E384" s="38" t="s">
        <v>40</v>
      </c>
      <c r="F384" s="51" t="s">
        <v>15</v>
      </c>
      <c r="G384" s="57" t="n">
        <v>3</v>
      </c>
      <c r="H384" s="38" t="n">
        <v>0.14</v>
      </c>
      <c r="I384" s="38" t="n">
        <v>0.42</v>
      </c>
      <c r="J384" s="13"/>
    </row>
    <row r="385" ht="22.5" customHeight="1">
      <c r="A385" s="12" t="n">
        <f>WEEKNUM(B385,2)</f>
        <v>36</v>
      </c>
      <c r="B385" s="32" t="n">
        <v>46270</v>
      </c>
      <c r="C385" s="51" t="n">
        <v>91538301</v>
      </c>
      <c r="D385" s="61" t="s">
        <v>70</v>
      </c>
      <c r="E385" s="38" t="s">
        <v>14</v>
      </c>
      <c r="F385" s="51" t="s">
        <v>15</v>
      </c>
      <c r="G385" s="57" t="n">
        <v>3</v>
      </c>
      <c r="H385" s="38" t="n">
        <v>0.22</v>
      </c>
      <c r="I385" s="38" t="n">
        <v>0.66</v>
      </c>
      <c r="J385" s="13"/>
    </row>
    <row r="386" ht="22.5" customHeight="1">
      <c r="A386" s="12" t="n">
        <f>WEEKNUM(B386,2)</f>
        <v>36</v>
      </c>
      <c r="B386" s="32" t="n">
        <v>46270</v>
      </c>
      <c r="C386" s="64" t="n">
        <v>91538306</v>
      </c>
      <c r="D386" s="67" t="s">
        <v>70</v>
      </c>
      <c r="E386" s="38" t="s">
        <v>65</v>
      </c>
      <c r="F386" s="51" t="s">
        <v>15</v>
      </c>
      <c r="G386" s="57" t="n">
        <v>1</v>
      </c>
      <c r="H386" s="38" t="n">
        <v>0.18</v>
      </c>
      <c r="I386" s="38" t="n">
        <v>0.18</v>
      </c>
      <c r="J386" s="13"/>
    </row>
    <row r="387" ht="22.5" customHeight="1">
      <c r="A387" s="12" t="n">
        <f>WEEKNUM(B387,2)</f>
        <v>36</v>
      </c>
      <c r="B387" s="32" t="n">
        <v>46270</v>
      </c>
      <c r="C387" s="12" t="n">
        <v>91538307</v>
      </c>
      <c r="D387" s="61" t="s">
        <v>70</v>
      </c>
      <c r="E387" s="12" t="s">
        <v>17</v>
      </c>
      <c r="F387" s="51" t="s">
        <v>15</v>
      </c>
      <c r="G387" s="57" t="n">
        <v>0</v>
      </c>
      <c r="H387" s="38" t="n">
        <v>0</v>
      </c>
      <c r="I387" s="38" t="n">
        <v>0</v>
      </c>
      <c r="J387" s="13"/>
    </row>
    <row r="388" ht="22.5" customHeight="1">
      <c r="A388" s="12" t="n">
        <f>WEEKNUM(B388,2)</f>
        <v>36</v>
      </c>
      <c r="B388" s="32" t="n">
        <v>46270</v>
      </c>
      <c r="C388" s="12" t="n">
        <v>91538308</v>
      </c>
      <c r="D388" s="61" t="s">
        <v>70</v>
      </c>
      <c r="E388" s="12" t="s">
        <v>11</v>
      </c>
      <c r="F388" s="51" t="s">
        <v>15</v>
      </c>
      <c r="G388" s="57" t="n">
        <v>0</v>
      </c>
      <c r="H388" s="38" t="n">
        <v>0</v>
      </c>
      <c r="I388" s="38" t="n">
        <v>0</v>
      </c>
      <c r="J388" s="13"/>
    </row>
    <row r="389" ht="22.5" customHeight="1">
      <c r="A389" s="12" t="n">
        <f>WEEKNUM(B389,2)</f>
        <v>36</v>
      </c>
      <c r="B389" s="32" t="n">
        <v>46270</v>
      </c>
      <c r="C389" s="51" t="n">
        <v>91538309</v>
      </c>
      <c r="D389" s="61" t="s">
        <v>70</v>
      </c>
      <c r="E389" s="38" t="s">
        <v>48</v>
      </c>
      <c r="F389" s="51" t="s">
        <v>15</v>
      </c>
      <c r="G389" s="57" t="n">
        <v>1</v>
      </c>
      <c r="H389" s="38" t="n">
        <v>0.18</v>
      </c>
      <c r="I389" s="38" t="n">
        <v>0.18</v>
      </c>
      <c r="J389" s="13"/>
    </row>
    <row r="390" ht="22.5" customHeight="1">
      <c r="A390" s="12" t="n">
        <f>WEEKNUM(B390,2)</f>
        <v>36</v>
      </c>
      <c r="B390" s="32" t="n">
        <v>46270</v>
      </c>
      <c r="C390" s="51" t="n">
        <v>11511535</v>
      </c>
      <c r="D390" s="61" t="s">
        <v>77</v>
      </c>
      <c r="E390" s="38" t="s">
        <v>14</v>
      </c>
      <c r="F390" s="55" t="s">
        <v>26</v>
      </c>
      <c r="G390" s="57" t="n">
        <v>113</v>
      </c>
      <c r="H390" s="38" t="n">
        <v>0.38</v>
      </c>
      <c r="I390" s="38" t="n">
        <v>43.1</v>
      </c>
      <c r="J390" s="13"/>
    </row>
    <row r="391" ht="22.5" customHeight="1">
      <c r="A391" s="12" t="n">
        <f>WEEKNUM(B391,2)</f>
        <v>36</v>
      </c>
      <c r="B391" s="32" t="n">
        <v>46270</v>
      </c>
      <c r="C391" s="51" t="n">
        <v>11792342</v>
      </c>
      <c r="D391" s="61" t="s">
        <v>85</v>
      </c>
      <c r="E391" s="38" t="s">
        <v>29</v>
      </c>
      <c r="F391" s="51" t="s">
        <v>15</v>
      </c>
      <c r="G391" s="57" t="n">
        <v>0</v>
      </c>
      <c r="H391" s="38" t="n">
        <v>0</v>
      </c>
      <c r="I391" s="38" t="n">
        <v>0</v>
      </c>
      <c r="J391" s="13"/>
    </row>
    <row r="392" ht="22.5" customHeight="1">
      <c r="A392" s="12" t="n">
        <f>WEEKNUM(B392,2)</f>
        <v>36</v>
      </c>
      <c r="B392" s="32" t="n">
        <v>46270</v>
      </c>
      <c r="C392" s="51" t="n">
        <v>5365722</v>
      </c>
      <c r="D392" s="61" t="s">
        <v>86</v>
      </c>
      <c r="E392" s="38" t="s">
        <v>87</v>
      </c>
      <c r="F392" s="55" t="s">
        <v>12</v>
      </c>
      <c r="G392" s="57" t="n">
        <v>26</v>
      </c>
      <c r="H392" s="38" t="n">
        <v>0.271</v>
      </c>
      <c r="I392" s="38" t="n">
        <v>7.0573</v>
      </c>
      <c r="J392" s="13"/>
    </row>
    <row r="393" ht="22.5" customHeight="1">
      <c r="A393" s="12" t="n">
        <f>WEEKNUM(B393,2)</f>
        <v>36</v>
      </c>
      <c r="B393" s="32" t="n">
        <v>46270</v>
      </c>
      <c r="C393" s="51" t="n">
        <v>11924654</v>
      </c>
      <c r="D393" s="61" t="s">
        <v>86</v>
      </c>
      <c r="E393" s="38" t="s">
        <v>87</v>
      </c>
      <c r="F393" s="55" t="s">
        <v>12</v>
      </c>
      <c r="G393" s="57" t="n">
        <v>1</v>
      </c>
      <c r="H393" s="38" t="n">
        <v>0.146</v>
      </c>
      <c r="I393" s="38" t="n">
        <v>0.1459</v>
      </c>
      <c r="J393" s="13"/>
    </row>
    <row r="394" ht="22.5" customHeight="1">
      <c r="A394" s="12"/>
      <c r="B394" s="32"/>
      <c r="C394" s="51"/>
      <c r="D394" s="61"/>
      <c r="E394" s="55"/>
      <c r="F394" s="38"/>
      <c r="G394" s="60"/>
      <c r="H394" s="59"/>
      <c r="I394" s="59"/>
      <c r="J394" s="13"/>
    </row>
    <row r="395" ht="22.5" customHeight="1">
      <c r="A395" s="12" t="n">
        <f>WEEKNUM(B395,2)</f>
        <v>36</v>
      </c>
      <c r="B395" s="32" t="n">
        <v>46269</v>
      </c>
      <c r="C395" s="51" t="n">
        <v>10813123</v>
      </c>
      <c r="D395" s="61" t="s">
        <v>10</v>
      </c>
      <c r="E395" s="55" t="s">
        <v>11</v>
      </c>
      <c r="F395" s="38" t="s">
        <v>12</v>
      </c>
      <c r="G395" s="12" t="n">
        <v>267</v>
      </c>
      <c r="H395" s="38" t="n">
        <v>0.324</v>
      </c>
      <c r="I395" s="38" t="n">
        <v>86.427</v>
      </c>
      <c r="J395" s="13"/>
    </row>
    <row r="396" ht="22.5" customHeight="1">
      <c r="A396" s="12" t="n">
        <f>WEEKNUM(B396,2)</f>
        <v>36</v>
      </c>
      <c r="B396" s="32" t="n">
        <v>46269</v>
      </c>
      <c r="C396" s="51" t="n">
        <v>1745925</v>
      </c>
      <c r="D396" s="61" t="s">
        <v>13</v>
      </c>
      <c r="E396" s="55" t="s">
        <v>14</v>
      </c>
      <c r="F396" s="38" t="s">
        <v>15</v>
      </c>
      <c r="G396" s="34" t="n">
        <v>500</v>
      </c>
      <c r="H396" s="38" t="n">
        <v>0.15</v>
      </c>
      <c r="I396" s="38" t="n">
        <v>75</v>
      </c>
      <c r="J396" s="13"/>
    </row>
    <row r="397" ht="22.5" customHeight="1">
      <c r="A397" s="12" t="n">
        <f>WEEKNUM(B397,2)</f>
        <v>36</v>
      </c>
      <c r="B397" s="32" t="n">
        <v>46269</v>
      </c>
      <c r="C397" s="51" t="n">
        <v>6951600</v>
      </c>
      <c r="D397" s="61" t="s">
        <v>16</v>
      </c>
      <c r="E397" s="55" t="s">
        <v>17</v>
      </c>
      <c r="F397" s="38" t="s">
        <v>15</v>
      </c>
      <c r="G397" s="34" t="n">
        <v>55</v>
      </c>
      <c r="H397" s="38" t="n">
        <v>0.173</v>
      </c>
      <c r="I397" s="38" t="n">
        <v>9.52</v>
      </c>
      <c r="J397" s="13"/>
    </row>
    <row r="398" ht="22.5" customHeight="1">
      <c r="A398" s="12" t="n">
        <f>WEEKNUM(B398,2)</f>
        <v>36</v>
      </c>
      <c r="B398" s="32" t="n">
        <v>46269</v>
      </c>
      <c r="C398" s="51" t="n">
        <v>6951594</v>
      </c>
      <c r="D398" s="61" t="s">
        <v>16</v>
      </c>
      <c r="E398" s="55" t="s">
        <v>18</v>
      </c>
      <c r="F398" s="38" t="s">
        <v>15</v>
      </c>
      <c r="G398" s="34" t="n">
        <v>107</v>
      </c>
      <c r="H398" s="38" t="n">
        <v>0.7</v>
      </c>
      <c r="I398" s="38" t="n">
        <v>74.9</v>
      </c>
      <c r="J398" s="13"/>
    </row>
    <row r="399" ht="22.5" customHeight="1">
      <c r="A399" s="12" t="n">
        <f>WEEKNUM(B399,2)</f>
        <v>36</v>
      </c>
      <c r="B399" s="32" t="n">
        <v>46269</v>
      </c>
      <c r="C399" s="51" t="n">
        <v>2732727</v>
      </c>
      <c r="D399" s="61" t="s">
        <v>10</v>
      </c>
      <c r="E399" s="55" t="s">
        <v>19</v>
      </c>
      <c r="F399" s="38" t="s">
        <v>15</v>
      </c>
      <c r="G399" s="34" t="n">
        <v>580</v>
      </c>
      <c r="H399" s="38" t="n">
        <v>0.25</v>
      </c>
      <c r="I399" s="38" t="n">
        <v>145.025</v>
      </c>
      <c r="J399" s="13"/>
    </row>
    <row r="400" ht="22.5" customHeight="1">
      <c r="A400" s="12" t="n">
        <f>WEEKNUM(B400,2)</f>
        <v>36</v>
      </c>
      <c r="B400" s="32" t="n">
        <v>46269</v>
      </c>
      <c r="C400" s="51" t="n">
        <v>5619156</v>
      </c>
      <c r="D400" s="61" t="s">
        <v>10</v>
      </c>
      <c r="E400" s="55" t="s">
        <v>19</v>
      </c>
      <c r="F400" s="38" t="s">
        <v>12</v>
      </c>
      <c r="G400" s="34" t="n">
        <v>13</v>
      </c>
      <c r="H400" s="38" t="n">
        <v>0.478</v>
      </c>
      <c r="I400" s="38" t="n">
        <v>6.2129</v>
      </c>
      <c r="J400" s="13"/>
    </row>
    <row r="401" ht="22.5" customHeight="1">
      <c r="A401" s="12" t="n">
        <f>WEEKNUM(B401,2)</f>
        <v>36</v>
      </c>
      <c r="B401" s="32" t="n">
        <v>46269</v>
      </c>
      <c r="C401" s="51" t="n">
        <v>6425889</v>
      </c>
      <c r="D401" s="61" t="s">
        <v>10</v>
      </c>
      <c r="E401" s="55" t="s">
        <v>20</v>
      </c>
      <c r="F401" s="38" t="s">
        <v>15</v>
      </c>
      <c r="G401" s="71" t="n">
        <v>155</v>
      </c>
      <c r="H401" s="72" t="n">
        <v>0.252</v>
      </c>
      <c r="I401" s="72" t="n">
        <v>39.125</v>
      </c>
      <c r="J401" s="13"/>
    </row>
    <row r="402" ht="22.5" customHeight="1">
      <c r="A402" s="12" t="n">
        <f>WEEKNUM(B402,2)</f>
        <v>36</v>
      </c>
      <c r="B402" s="32" t="n">
        <v>46269</v>
      </c>
      <c r="C402" s="51" t="n">
        <v>6439005</v>
      </c>
      <c r="D402" s="61" t="s">
        <v>10</v>
      </c>
      <c r="E402" s="55" t="s">
        <v>20</v>
      </c>
      <c r="F402" s="55" t="s">
        <v>21</v>
      </c>
      <c r="G402" s="34" t="n">
        <v>85</v>
      </c>
      <c r="H402" s="38" t="n">
        <v>0.25</v>
      </c>
      <c r="I402" s="38" t="n">
        <v>21.25</v>
      </c>
      <c r="J402" s="13"/>
    </row>
    <row r="403" ht="22.5" customHeight="1">
      <c r="A403" s="12" t="n">
        <f>WEEKNUM(B403,2)</f>
        <v>36</v>
      </c>
      <c r="B403" s="32" t="n">
        <v>46269</v>
      </c>
      <c r="C403" s="51" t="n">
        <v>7203110</v>
      </c>
      <c r="D403" s="61" t="s">
        <v>22</v>
      </c>
      <c r="E403" s="55" t="s">
        <v>23</v>
      </c>
      <c r="F403" s="38" t="s">
        <v>15</v>
      </c>
      <c r="G403" s="58" t="n">
        <v>10</v>
      </c>
      <c r="H403" s="59" t="n">
        <v>0.2</v>
      </c>
      <c r="I403" s="59" t="n">
        <v>2</v>
      </c>
      <c r="J403" s="13"/>
    </row>
    <row r="404" ht="22.5" customHeight="1">
      <c r="A404" s="12" t="n">
        <f>WEEKNUM(B404,2)</f>
        <v>36</v>
      </c>
      <c r="B404" s="32" t="n">
        <v>46269</v>
      </c>
      <c r="C404" s="51" t="n">
        <v>7202934</v>
      </c>
      <c r="D404" s="61" t="s">
        <v>22</v>
      </c>
      <c r="E404" s="55" t="s">
        <v>24</v>
      </c>
      <c r="F404" s="38" t="s">
        <v>15</v>
      </c>
      <c r="G404" s="34" t="n">
        <v>90</v>
      </c>
      <c r="H404" s="38" t="n">
        <v>0.354</v>
      </c>
      <c r="I404" s="38" t="n">
        <v>31.87</v>
      </c>
      <c r="J404" s="13"/>
    </row>
    <row r="405" ht="22.5" customHeight="1">
      <c r="A405" s="12" t="n">
        <f>WEEKNUM(B405,2)</f>
        <v>36</v>
      </c>
      <c r="B405" s="32" t="n">
        <v>46269</v>
      </c>
      <c r="C405" s="51" t="n">
        <v>5847496</v>
      </c>
      <c r="D405" s="61" t="s">
        <v>10</v>
      </c>
      <c r="E405" s="55" t="s">
        <v>25</v>
      </c>
      <c r="F405" s="38" t="s">
        <v>12</v>
      </c>
      <c r="G405" s="34" t="n">
        <v>6</v>
      </c>
      <c r="H405" s="38" t="n">
        <v>1.045</v>
      </c>
      <c r="I405" s="38" t="n">
        <v>6.2719</v>
      </c>
      <c r="J405" s="13"/>
    </row>
    <row r="406" ht="22.5" customHeight="1">
      <c r="A406" s="12" t="n">
        <f>WEEKNUM(B406,2)</f>
        <v>36</v>
      </c>
      <c r="B406" s="32" t="n">
        <v>46269</v>
      </c>
      <c r="C406" s="51" t="n">
        <v>7572369</v>
      </c>
      <c r="D406" s="61" t="s">
        <v>10</v>
      </c>
      <c r="E406" s="55" t="s">
        <v>25</v>
      </c>
      <c r="F406" s="38" t="s">
        <v>15</v>
      </c>
      <c r="G406" s="34" t="n">
        <v>83</v>
      </c>
      <c r="H406" s="38" t="n">
        <v>0.305</v>
      </c>
      <c r="I406" s="38" t="n">
        <v>25.35</v>
      </c>
      <c r="J406" s="13"/>
    </row>
    <row r="407" ht="22.5" customHeight="1">
      <c r="A407" s="12" t="n">
        <f>WEEKNUM(B407,2)</f>
        <v>36</v>
      </c>
      <c r="B407" s="32" t="n">
        <v>46269</v>
      </c>
      <c r="C407" s="51" t="n">
        <v>8460883</v>
      </c>
      <c r="D407" s="61" t="s">
        <v>16</v>
      </c>
      <c r="E407" s="55" t="s">
        <v>11</v>
      </c>
      <c r="F407" s="38" t="s">
        <v>15</v>
      </c>
      <c r="G407" s="34" t="n">
        <v>356</v>
      </c>
      <c r="H407" s="38" t="n">
        <v>0.141</v>
      </c>
      <c r="I407" s="38" t="n">
        <v>50.246</v>
      </c>
      <c r="J407" s="13"/>
    </row>
    <row r="408" ht="22.5" customHeight="1">
      <c r="A408" s="12" t="n">
        <f>WEEKNUM(B408,2)</f>
        <v>36</v>
      </c>
      <c r="B408" s="32" t="n">
        <v>46269</v>
      </c>
      <c r="C408" s="51" t="n">
        <v>8531973</v>
      </c>
      <c r="D408" s="61" t="s">
        <v>16</v>
      </c>
      <c r="E408" s="55" t="s">
        <v>18</v>
      </c>
      <c r="F408" s="12" t="s">
        <v>26</v>
      </c>
      <c r="G408" s="34" t="n">
        <v>0</v>
      </c>
      <c r="H408" s="38" t="n">
        <v>0</v>
      </c>
      <c r="I408" s="38" t="n">
        <v>1.31</v>
      </c>
      <c r="J408" s="13"/>
    </row>
    <row r="409" ht="22.5" customHeight="1">
      <c r="A409" s="12" t="n">
        <f>WEEKNUM(B409,2)</f>
        <v>36</v>
      </c>
      <c r="B409" s="32" t="n">
        <v>46269</v>
      </c>
      <c r="C409" s="51" t="n">
        <v>8156506</v>
      </c>
      <c r="D409" s="61" t="s">
        <v>27</v>
      </c>
      <c r="E409" s="55" t="s">
        <v>14</v>
      </c>
      <c r="F409" s="38" t="s">
        <v>15</v>
      </c>
      <c r="G409" s="34" t="n">
        <v>1000</v>
      </c>
      <c r="H409" s="38" t="n">
        <v>0.1</v>
      </c>
      <c r="I409" s="38" t="n">
        <v>100</v>
      </c>
      <c r="J409" s="13"/>
    </row>
    <row r="410" ht="22.5" customHeight="1">
      <c r="A410" s="12" t="n">
        <f>WEEKNUM(B410,2)</f>
        <v>36</v>
      </c>
      <c r="B410" s="32" t="n">
        <v>46269</v>
      </c>
      <c r="C410" s="51" t="n">
        <v>8819666</v>
      </c>
      <c r="D410" s="61" t="s">
        <v>27</v>
      </c>
      <c r="E410" s="55" t="s">
        <v>14</v>
      </c>
      <c r="F410" s="38" t="s">
        <v>12</v>
      </c>
      <c r="G410" s="34" t="n">
        <v>197</v>
      </c>
      <c r="H410" s="38" t="n">
        <v>0.102</v>
      </c>
      <c r="I410" s="79" t="n">
        <v>20.0936</v>
      </c>
      <c r="J410" s="13"/>
    </row>
    <row r="411" ht="22.5" customHeight="1">
      <c r="A411" s="12" t="n">
        <f>WEEKNUM(B411,2)</f>
        <v>36</v>
      </c>
      <c r="B411" s="32" t="n">
        <v>46269</v>
      </c>
      <c r="C411" s="51" t="n">
        <v>91410799</v>
      </c>
      <c r="D411" s="61" t="s">
        <v>28</v>
      </c>
      <c r="E411" s="51" t="s">
        <v>29</v>
      </c>
      <c r="F411" s="12" t="s">
        <v>15</v>
      </c>
      <c r="G411" s="34" t="n">
        <v>498</v>
      </c>
      <c r="H411" s="38" t="n">
        <v>0.02</v>
      </c>
      <c r="I411" s="38" t="n">
        <v>9.96</v>
      </c>
      <c r="J411" s="13"/>
    </row>
    <row r="412" ht="22.5" customHeight="1">
      <c r="A412" s="12" t="n">
        <f>WEEKNUM(B412,2)</f>
        <v>36</v>
      </c>
      <c r="B412" s="32" t="n">
        <v>46269</v>
      </c>
      <c r="C412" s="51" t="n">
        <v>7872826</v>
      </c>
      <c r="D412" s="61" t="s">
        <v>30</v>
      </c>
      <c r="E412" s="55" t="s">
        <v>14</v>
      </c>
      <c r="F412" s="38" t="s">
        <v>15</v>
      </c>
      <c r="G412" s="34" t="n">
        <v>87</v>
      </c>
      <c r="H412" s="38" t="n">
        <v>0.488</v>
      </c>
      <c r="I412" s="38" t="n">
        <v>42.42</v>
      </c>
      <c r="J412" s="13"/>
    </row>
    <row r="413" ht="22.5" customHeight="1">
      <c r="A413" s="12" t="n">
        <f>WEEKNUM(B413,2)</f>
        <v>36</v>
      </c>
      <c r="B413" s="32" t="n">
        <v>46269</v>
      </c>
      <c r="C413" s="51" t="n">
        <v>9311355</v>
      </c>
      <c r="D413" s="61" t="s">
        <v>31</v>
      </c>
      <c r="E413" s="55" t="s">
        <v>14</v>
      </c>
      <c r="F413" s="38" t="s">
        <v>15</v>
      </c>
      <c r="G413" s="34" t="n">
        <v>20</v>
      </c>
      <c r="H413" s="38" t="n">
        <v>0.15</v>
      </c>
      <c r="I413" s="38" t="n">
        <v>3</v>
      </c>
      <c r="J413" s="13"/>
    </row>
    <row r="414" ht="22.5" customHeight="1">
      <c r="A414" s="12" t="n">
        <f>WEEKNUM(B414,2)</f>
        <v>36</v>
      </c>
      <c r="B414" s="32" t="n">
        <v>46269</v>
      </c>
      <c r="C414" s="51" t="n">
        <v>10210818</v>
      </c>
      <c r="D414" s="61" t="s">
        <v>27</v>
      </c>
      <c r="E414" s="55" t="s">
        <v>14</v>
      </c>
      <c r="F414" s="12" t="s">
        <v>26</v>
      </c>
      <c r="G414" s="34" t="n">
        <v>64</v>
      </c>
      <c r="H414" s="38" t="n">
        <v>0.18</v>
      </c>
      <c r="I414" s="38" t="n">
        <v>11.33</v>
      </c>
      <c r="J414" s="63"/>
    </row>
    <row r="415" ht="22.5" customHeight="1">
      <c r="A415" s="12" t="n">
        <f>WEEKNUM(B415,2)</f>
        <v>36</v>
      </c>
      <c r="B415" s="32" t="n">
        <v>46269</v>
      </c>
      <c r="C415" s="51" t="n">
        <v>10501490</v>
      </c>
      <c r="D415" s="61" t="s">
        <v>13</v>
      </c>
      <c r="E415" s="55" t="s">
        <v>14</v>
      </c>
      <c r="F415" s="38" t="s">
        <v>15</v>
      </c>
      <c r="G415" s="34" t="n">
        <v>10</v>
      </c>
      <c r="H415" s="38" t="n">
        <v>0.13</v>
      </c>
      <c r="I415" s="38" t="n">
        <v>1.3</v>
      </c>
      <c r="J415" s="13"/>
    </row>
    <row r="416" ht="22.5" customHeight="1">
      <c r="A416" s="12" t="n">
        <f>WEEKNUM(B416,2)</f>
        <v>36</v>
      </c>
      <c r="B416" s="32" t="n">
        <v>46269</v>
      </c>
      <c r="C416" s="51" t="n">
        <v>10912510</v>
      </c>
      <c r="D416" s="61" t="s">
        <v>10</v>
      </c>
      <c r="E416" s="66" t="s">
        <v>11</v>
      </c>
      <c r="F416" s="38" t="s">
        <v>32</v>
      </c>
      <c r="G416" s="34" t="n">
        <v>815</v>
      </c>
      <c r="H416" s="38" t="n">
        <v>0.26</v>
      </c>
      <c r="I416" s="38" t="n">
        <v>215.97</v>
      </c>
      <c r="J416" s="63" t="n">
        <v>215.965</v>
      </c>
    </row>
    <row r="417" ht="22.5" customHeight="1">
      <c r="A417" s="12" t="n">
        <f>WEEKNUM(B417,2)</f>
        <v>36</v>
      </c>
      <c r="B417" s="32" t="n">
        <v>46269</v>
      </c>
      <c r="C417" s="51" t="n">
        <v>11080098</v>
      </c>
      <c r="D417" s="61" t="s">
        <v>22</v>
      </c>
      <c r="E417" s="55" t="s">
        <v>24</v>
      </c>
      <c r="F417" s="38" t="s">
        <v>15</v>
      </c>
      <c r="G417" s="34" t="n">
        <v>1</v>
      </c>
      <c r="H417" s="38" t="n">
        <v>0.6</v>
      </c>
      <c r="I417" s="38" t="n">
        <v>0.6</v>
      </c>
      <c r="J417" s="13"/>
    </row>
    <row r="418" ht="22.5" customHeight="1">
      <c r="A418" s="12" t="n">
        <f>WEEKNUM(B418,2)</f>
        <v>36</v>
      </c>
      <c r="B418" s="32" t="n">
        <v>46269</v>
      </c>
      <c r="C418" s="51" t="n">
        <v>91540124</v>
      </c>
      <c r="D418" s="61" t="s">
        <v>33</v>
      </c>
      <c r="E418" s="55" t="s">
        <v>34</v>
      </c>
      <c r="F418" s="38" t="s">
        <v>12</v>
      </c>
      <c r="G418" s="34" t="n">
        <v>29</v>
      </c>
      <c r="H418" s="38" t="n">
        <v>0.708</v>
      </c>
      <c r="I418" s="38" t="n">
        <v>20.5391</v>
      </c>
      <c r="J418" s="13"/>
    </row>
    <row r="419" ht="22.5" customHeight="1">
      <c r="A419" s="12" t="n">
        <f>WEEKNUM(B419,2)</f>
        <v>36</v>
      </c>
      <c r="B419" s="32" t="n">
        <v>46269</v>
      </c>
      <c r="C419" s="51" t="n">
        <v>91548042</v>
      </c>
      <c r="D419" s="61" t="s">
        <v>13</v>
      </c>
      <c r="E419" s="55" t="s">
        <v>14</v>
      </c>
      <c r="F419" s="38" t="s">
        <v>12</v>
      </c>
      <c r="G419" s="34" t="n">
        <v>0</v>
      </c>
      <c r="H419" s="38" t="n">
        <v>0</v>
      </c>
      <c r="I419" s="38" t="n">
        <v>0.0447</v>
      </c>
      <c r="J419" s="13"/>
    </row>
    <row r="420" ht="22.5" customHeight="1">
      <c r="A420" s="12" t="n">
        <f>WEEKNUM(B420,2)</f>
        <v>36</v>
      </c>
      <c r="B420" s="32" t="n">
        <v>46269</v>
      </c>
      <c r="C420" s="51" t="n">
        <v>91548043</v>
      </c>
      <c r="D420" s="61" t="s">
        <v>28</v>
      </c>
      <c r="E420" s="55" t="s">
        <v>35</v>
      </c>
      <c r="F420" s="38" t="s">
        <v>15</v>
      </c>
      <c r="G420" s="34" t="n">
        <v>199</v>
      </c>
      <c r="H420" s="38" t="n">
        <v>0.1</v>
      </c>
      <c r="I420" s="38" t="n">
        <v>19.9</v>
      </c>
      <c r="J420" s="13"/>
    </row>
    <row r="421" ht="22.5" customHeight="1">
      <c r="A421" s="12" t="n">
        <f>WEEKNUM(B421,2)</f>
        <v>36</v>
      </c>
      <c r="B421" s="32" t="n">
        <v>46269</v>
      </c>
      <c r="C421" s="51" t="n">
        <v>11715627</v>
      </c>
      <c r="D421" s="61" t="s">
        <v>31</v>
      </c>
      <c r="E421" s="55" t="s">
        <v>14</v>
      </c>
      <c r="F421" s="38" t="s">
        <v>15</v>
      </c>
      <c r="G421" s="34" t="n">
        <v>0</v>
      </c>
      <c r="H421" s="38" t="n">
        <v>0</v>
      </c>
      <c r="I421" s="38" t="n">
        <v>0</v>
      </c>
      <c r="J421" s="13"/>
    </row>
    <row r="422" ht="22.5" customHeight="1">
      <c r="A422" s="12" t="n">
        <f>WEEKNUM(B422,2)</f>
        <v>36</v>
      </c>
      <c r="B422" s="32" t="n">
        <v>46269</v>
      </c>
      <c r="C422" s="51" t="n">
        <v>11715655</v>
      </c>
      <c r="D422" s="61" t="s">
        <v>16</v>
      </c>
      <c r="E422" s="55" t="s">
        <v>11</v>
      </c>
      <c r="F422" s="38" t="s">
        <v>15</v>
      </c>
      <c r="G422" s="34" t="n">
        <v>0</v>
      </c>
      <c r="H422" s="38" t="n">
        <v>0</v>
      </c>
      <c r="I422" s="38" t="n">
        <v>0</v>
      </c>
      <c r="J422" s="13"/>
    </row>
    <row r="423" ht="22.5" customHeight="1">
      <c r="A423" s="12" t="n">
        <f>WEEKNUM(B423,2)</f>
        <v>36</v>
      </c>
      <c r="B423" s="32" t="n">
        <v>46269</v>
      </c>
      <c r="C423" s="51" t="n">
        <v>11715811</v>
      </c>
      <c r="D423" s="61" t="s">
        <v>16</v>
      </c>
      <c r="E423" s="51" t="s">
        <v>17</v>
      </c>
      <c r="F423" s="12" t="s">
        <v>15</v>
      </c>
      <c r="G423" s="34" t="n">
        <v>0</v>
      </c>
      <c r="H423" s="38" t="n">
        <v>0</v>
      </c>
      <c r="I423" s="38" t="n">
        <v>0</v>
      </c>
      <c r="J423" s="13"/>
    </row>
    <row r="424" ht="22.5" customHeight="1">
      <c r="A424" s="12" t="n">
        <f>WEEKNUM(B424,2)</f>
        <v>36</v>
      </c>
      <c r="B424" s="32" t="n">
        <v>46269</v>
      </c>
      <c r="C424" s="51" t="n">
        <v>11729927</v>
      </c>
      <c r="D424" s="61" t="s">
        <v>10</v>
      </c>
      <c r="E424" s="51" t="s">
        <v>20</v>
      </c>
      <c r="F424" s="12" t="s">
        <v>15</v>
      </c>
      <c r="G424" s="34" t="n">
        <v>1</v>
      </c>
      <c r="H424" s="38" t="n">
        <v>0.25</v>
      </c>
      <c r="I424" s="38" t="n">
        <v>0.25</v>
      </c>
      <c r="J424" s="13"/>
    </row>
    <row r="425" ht="22.5" customHeight="1">
      <c r="A425" s="12" t="n">
        <f>WEEKNUM(B425,2)</f>
        <v>36</v>
      </c>
      <c r="B425" s="32" t="n">
        <v>46269</v>
      </c>
      <c r="C425" s="51" t="n">
        <v>11729820</v>
      </c>
      <c r="D425" s="61" t="s">
        <v>10</v>
      </c>
      <c r="E425" s="51" t="s">
        <v>25</v>
      </c>
      <c r="F425" s="12" t="s">
        <v>15</v>
      </c>
      <c r="G425" s="34" t="n">
        <v>0</v>
      </c>
      <c r="H425" s="38" t="n">
        <v>0</v>
      </c>
      <c r="I425" s="38" t="n">
        <v>0</v>
      </c>
      <c r="J425" s="13"/>
    </row>
    <row r="426" ht="22.5" customHeight="1">
      <c r="A426" s="12" t="n">
        <f>WEEKNUM(B426,2)</f>
        <v>36</v>
      </c>
      <c r="B426" s="32" t="n">
        <v>46269</v>
      </c>
      <c r="C426" s="51" t="n">
        <v>11729830</v>
      </c>
      <c r="D426" s="61" t="s">
        <v>10</v>
      </c>
      <c r="E426" s="51" t="s">
        <v>11</v>
      </c>
      <c r="F426" s="12" t="s">
        <v>12</v>
      </c>
      <c r="G426" s="34" t="n">
        <v>0</v>
      </c>
      <c r="H426" s="38" t="n">
        <v>0</v>
      </c>
      <c r="I426" s="38" t="n">
        <v>0.0023</v>
      </c>
      <c r="J426" s="13"/>
    </row>
    <row r="427" ht="22.5" customHeight="1">
      <c r="A427" s="12" t="n">
        <f>WEEKNUM(B427,2)</f>
        <v>36</v>
      </c>
      <c r="B427" s="32" t="n">
        <v>46269</v>
      </c>
      <c r="C427" s="51" t="n">
        <v>11892329</v>
      </c>
      <c r="D427" s="61" t="s">
        <v>10</v>
      </c>
      <c r="E427" s="51" t="s">
        <v>11</v>
      </c>
      <c r="F427" s="12" t="s">
        <v>15</v>
      </c>
      <c r="G427" s="34" t="n">
        <v>501</v>
      </c>
      <c r="H427" s="38" t="n">
        <v>0.25</v>
      </c>
      <c r="I427" s="38" t="n">
        <v>125.25</v>
      </c>
      <c r="J427" s="13"/>
    </row>
    <row r="428" ht="22.5" customHeight="1">
      <c r="A428" s="12" t="n">
        <f>WEEKNUM(B428,2)</f>
        <v>36</v>
      </c>
      <c r="B428" s="32" t="n">
        <v>46269</v>
      </c>
      <c r="C428" s="51" t="n">
        <v>91557161</v>
      </c>
      <c r="D428" s="61" t="s">
        <v>36</v>
      </c>
      <c r="E428" s="55" t="s">
        <v>14</v>
      </c>
      <c r="F428" s="12" t="s">
        <v>12</v>
      </c>
      <c r="G428" s="34" t="n">
        <v>0</v>
      </c>
      <c r="H428" s="38" t="n">
        <v>0</v>
      </c>
      <c r="I428" s="38" t="n">
        <v>0.0279</v>
      </c>
      <c r="J428" s="13"/>
    </row>
    <row r="429" ht="22.5" customHeight="1">
      <c r="A429" s="12" t="n">
        <f>WEEKNUM(B429,2)</f>
        <v>36</v>
      </c>
      <c r="B429" s="32" t="n">
        <v>46269</v>
      </c>
      <c r="C429" s="51" t="n">
        <v>91557333</v>
      </c>
      <c r="D429" s="61" t="s">
        <v>37</v>
      </c>
      <c r="E429" s="55" t="s">
        <v>14</v>
      </c>
      <c r="F429" s="12" t="s">
        <v>12</v>
      </c>
      <c r="G429" s="34" t="n">
        <v>0</v>
      </c>
      <c r="H429" s="38" t="n">
        <v>0</v>
      </c>
      <c r="I429" s="38" t="n">
        <v>0.0132</v>
      </c>
      <c r="J429" s="13"/>
    </row>
    <row r="430" ht="22.5" customHeight="1">
      <c r="A430" s="12" t="n">
        <f>WEEKNUM(B430,2)</f>
        <v>36</v>
      </c>
      <c r="B430" s="32" t="n">
        <v>46269</v>
      </c>
      <c r="C430" s="51" t="n">
        <v>91557162</v>
      </c>
      <c r="D430" s="61" t="s">
        <v>38</v>
      </c>
      <c r="E430" s="55" t="s">
        <v>14</v>
      </c>
      <c r="F430" s="12" t="s">
        <v>12</v>
      </c>
      <c r="G430" s="34" t="n">
        <v>0</v>
      </c>
      <c r="H430" s="38" t="n">
        <v>0</v>
      </c>
      <c r="I430" s="38" t="n">
        <v>1.9316</v>
      </c>
      <c r="J430" s="13"/>
    </row>
    <row r="431" ht="22.5" customHeight="1">
      <c r="A431" s="12" t="n">
        <f>WEEKNUM(B431,2)</f>
        <v>36</v>
      </c>
      <c r="B431" s="32" t="n">
        <v>46269</v>
      </c>
      <c r="C431" s="51" t="n">
        <v>6061077</v>
      </c>
      <c r="D431" s="61" t="s">
        <v>39</v>
      </c>
      <c r="E431" s="55" t="s">
        <v>14</v>
      </c>
      <c r="F431" s="38" t="s">
        <v>15</v>
      </c>
      <c r="G431" s="34" t="n">
        <v>0</v>
      </c>
      <c r="H431" s="38" t="n">
        <v>0</v>
      </c>
      <c r="I431" s="38" t="n">
        <v>0</v>
      </c>
      <c r="J431" s="13"/>
    </row>
    <row r="432" ht="22.5" customHeight="1">
      <c r="A432" s="12" t="n">
        <f>WEEKNUM(B432,2)</f>
        <v>36</v>
      </c>
      <c r="B432" s="32" t="n">
        <v>46269</v>
      </c>
      <c r="C432" s="51" t="n">
        <v>6607117</v>
      </c>
      <c r="D432" s="62" t="s">
        <v>39</v>
      </c>
      <c r="E432" s="51" t="s">
        <v>14</v>
      </c>
      <c r="F432" s="12" t="s">
        <v>15</v>
      </c>
      <c r="G432" s="34" t="n">
        <v>191</v>
      </c>
      <c r="H432" s="38" t="n">
        <v>0.565</v>
      </c>
      <c r="I432" s="38" t="n">
        <v>108.007</v>
      </c>
      <c r="J432" s="13"/>
    </row>
    <row r="433" ht="22.5" customHeight="1">
      <c r="A433" s="12" t="n">
        <f>WEEKNUM(B433,2)</f>
        <v>36</v>
      </c>
      <c r="B433" s="32" t="n">
        <v>46269</v>
      </c>
      <c r="C433" s="51" t="n">
        <v>5497580</v>
      </c>
      <c r="D433" s="62" t="s">
        <v>28</v>
      </c>
      <c r="E433" s="51" t="s">
        <v>17</v>
      </c>
      <c r="F433" s="12" t="s">
        <v>15</v>
      </c>
      <c r="G433" s="34" t="n">
        <v>1018</v>
      </c>
      <c r="H433" s="38" t="n">
        <v>0.248</v>
      </c>
      <c r="I433" s="38" t="n">
        <v>251.953</v>
      </c>
      <c r="J433" s="65"/>
    </row>
    <row r="434" ht="22.5" customHeight="1">
      <c r="A434" s="12" t="n">
        <f>WEEKNUM(B434,2)</f>
        <v>36</v>
      </c>
      <c r="B434" s="32" t="n">
        <v>46269</v>
      </c>
      <c r="C434" s="51" t="n">
        <v>91407542</v>
      </c>
      <c r="D434" s="62" t="s">
        <v>28</v>
      </c>
      <c r="E434" s="51" t="s">
        <v>40</v>
      </c>
      <c r="F434" s="12" t="s">
        <v>15</v>
      </c>
      <c r="G434" s="34" t="n">
        <v>498</v>
      </c>
      <c r="H434" s="38" t="n">
        <v>0.02</v>
      </c>
      <c r="I434" s="38" t="n">
        <v>10.048</v>
      </c>
      <c r="J434" s="13"/>
    </row>
    <row r="435" ht="22.5" customHeight="1">
      <c r="A435" s="12" t="n">
        <f>WEEKNUM(B435,2)</f>
        <v>36</v>
      </c>
      <c r="B435" s="32" t="n">
        <v>46269</v>
      </c>
      <c r="C435" s="51" t="n">
        <v>8998645</v>
      </c>
      <c r="D435" s="62" t="s">
        <v>28</v>
      </c>
      <c r="E435" s="51" t="s">
        <v>17</v>
      </c>
      <c r="F435" s="12" t="s">
        <v>15</v>
      </c>
      <c r="G435" s="56" t="n">
        <v>5</v>
      </c>
      <c r="H435" s="38" t="n">
        <v>0.083</v>
      </c>
      <c r="I435" s="38" t="n">
        <v>0.415</v>
      </c>
      <c r="J435" s="13"/>
    </row>
    <row r="436" ht="22.5" customHeight="1">
      <c r="A436" s="12" t="n">
        <f>WEEKNUM(B436,2)</f>
        <v>36</v>
      </c>
      <c r="B436" s="32" t="n">
        <v>46269</v>
      </c>
      <c r="C436" s="51" t="n">
        <v>9102719</v>
      </c>
      <c r="D436" s="62" t="s">
        <v>88</v>
      </c>
      <c r="E436" s="51" t="s">
        <v>89</v>
      </c>
      <c r="F436" s="12" t="s">
        <v>15</v>
      </c>
      <c r="G436" s="34" t="n">
        <v>16</v>
      </c>
      <c r="H436" s="38" t="n">
        <v>0.174</v>
      </c>
      <c r="I436" s="38" t="n">
        <v>2.78</v>
      </c>
      <c r="J436" s="13"/>
    </row>
    <row r="437" ht="22.5" customHeight="1">
      <c r="A437" s="12" t="n">
        <f>WEEKNUM(B437,2)</f>
        <v>36</v>
      </c>
      <c r="B437" s="32" t="n">
        <v>46269</v>
      </c>
      <c r="C437" s="51" t="n">
        <v>4383473</v>
      </c>
      <c r="D437" s="62" t="s">
        <v>39</v>
      </c>
      <c r="E437" s="51" t="s">
        <v>14</v>
      </c>
      <c r="F437" s="38" t="s">
        <v>15</v>
      </c>
      <c r="G437" s="34" t="n">
        <v>150</v>
      </c>
      <c r="H437" s="38" t="n">
        <v>0.178</v>
      </c>
      <c r="I437" s="38" t="n">
        <v>26.766</v>
      </c>
      <c r="J437" s="65"/>
    </row>
    <row r="438" ht="22.5" customHeight="1">
      <c r="A438" s="12" t="n">
        <f>WEEKNUM(B438,2)</f>
        <v>36</v>
      </c>
      <c r="B438" s="32" t="n">
        <v>46269</v>
      </c>
      <c r="C438" s="51" t="n">
        <v>8094753</v>
      </c>
      <c r="D438" s="62" t="s">
        <v>39</v>
      </c>
      <c r="E438" s="51" t="s">
        <v>14</v>
      </c>
      <c r="F438" s="12" t="s">
        <v>26</v>
      </c>
      <c r="G438" s="34" t="n">
        <v>194</v>
      </c>
      <c r="H438" s="38" t="n">
        <v>0.31</v>
      </c>
      <c r="I438" s="38" t="n">
        <v>59.18</v>
      </c>
      <c r="J438" s="13"/>
    </row>
    <row r="439" ht="22.5" customHeight="1">
      <c r="A439" s="12" t="n">
        <f>WEEKNUM(B439,2)</f>
        <v>36</v>
      </c>
      <c r="B439" s="32" t="n">
        <v>46269</v>
      </c>
      <c r="C439" s="51" t="n">
        <v>9415350</v>
      </c>
      <c r="D439" s="62" t="s">
        <v>41</v>
      </c>
      <c r="E439" s="51" t="s">
        <v>14</v>
      </c>
      <c r="F439" s="12" t="s">
        <v>26</v>
      </c>
      <c r="G439" s="34" t="n">
        <v>35</v>
      </c>
      <c r="H439" s="38" t="n">
        <v>0.15</v>
      </c>
      <c r="I439" s="38" t="n">
        <v>5.26</v>
      </c>
      <c r="J439" s="13"/>
    </row>
    <row r="440" ht="22.5" customHeight="1">
      <c r="A440" s="12" t="n">
        <f>WEEKNUM(B440,2)</f>
        <v>36</v>
      </c>
      <c r="B440" s="32" t="n">
        <v>46269</v>
      </c>
      <c r="C440" s="51" t="n">
        <v>2783561</v>
      </c>
      <c r="D440" s="62" t="s">
        <v>42</v>
      </c>
      <c r="E440" s="51" t="s">
        <v>14</v>
      </c>
      <c r="F440" s="38" t="s">
        <v>15</v>
      </c>
      <c r="G440" s="56" t="n">
        <v>436</v>
      </c>
      <c r="H440" s="38" t="n">
        <v>0.101</v>
      </c>
      <c r="I440" s="38" t="n">
        <v>43.97</v>
      </c>
      <c r="J440" s="13"/>
    </row>
    <row r="441" ht="22.5" customHeight="1">
      <c r="A441" s="12" t="n">
        <f>WEEKNUM(B441,2)</f>
        <v>36</v>
      </c>
      <c r="B441" s="32" t="n">
        <v>46269</v>
      </c>
      <c r="C441" s="51" t="n">
        <v>10599157</v>
      </c>
      <c r="D441" s="62" t="s">
        <v>43</v>
      </c>
      <c r="E441" s="51" t="s">
        <v>14</v>
      </c>
      <c r="F441" s="38" t="s">
        <v>15</v>
      </c>
      <c r="G441" s="56" t="n">
        <v>91</v>
      </c>
      <c r="H441" s="38" t="n">
        <v>0.298</v>
      </c>
      <c r="I441" s="38" t="n">
        <v>27.15</v>
      </c>
      <c r="J441" s="13"/>
    </row>
    <row r="442" ht="22.5" customHeight="1">
      <c r="A442" s="12" t="n">
        <f>WEEKNUM(B442,2)</f>
        <v>36</v>
      </c>
      <c r="B442" s="32" t="n">
        <v>46269</v>
      </c>
      <c r="C442" s="51" t="n">
        <v>10599681</v>
      </c>
      <c r="D442" s="62" t="s">
        <v>44</v>
      </c>
      <c r="E442" s="51" t="s">
        <v>14</v>
      </c>
      <c r="F442" s="38" t="s">
        <v>15</v>
      </c>
      <c r="G442" s="56" t="n">
        <v>306</v>
      </c>
      <c r="H442" s="38" t="n">
        <v>0.13</v>
      </c>
      <c r="I442" s="38" t="n">
        <v>39.78</v>
      </c>
      <c r="J442" s="13"/>
    </row>
    <row r="443" ht="22.5" customHeight="1">
      <c r="A443" s="12" t="n">
        <f>WEEKNUM(B443,2)</f>
        <v>36</v>
      </c>
      <c r="B443" s="32" t="n">
        <v>46269</v>
      </c>
      <c r="C443" s="51" t="n">
        <v>6060965</v>
      </c>
      <c r="D443" s="62" t="s">
        <v>39</v>
      </c>
      <c r="E443" s="51" t="s">
        <v>14</v>
      </c>
      <c r="F443" s="38" t="s">
        <v>15</v>
      </c>
      <c r="G443" s="57" t="n">
        <v>186</v>
      </c>
      <c r="H443" s="38" t="n">
        <v>0.311</v>
      </c>
      <c r="I443" s="38" t="n">
        <v>57.88</v>
      </c>
      <c r="J443" s="13"/>
    </row>
    <row r="444" ht="22.5" customHeight="1">
      <c r="A444" s="12" t="n">
        <f>WEEKNUM(B444,2)</f>
        <v>36</v>
      </c>
      <c r="B444" s="32" t="n">
        <v>46269</v>
      </c>
      <c r="C444" s="51" t="n">
        <v>10842514</v>
      </c>
      <c r="D444" s="62" t="s">
        <v>45</v>
      </c>
      <c r="E444" s="51" t="s">
        <v>14</v>
      </c>
      <c r="F444" s="12" t="s">
        <v>26</v>
      </c>
      <c r="G444" s="34" t="n">
        <v>1</v>
      </c>
      <c r="H444" s="38" t="n">
        <v>0.18</v>
      </c>
      <c r="I444" s="38" t="n">
        <v>0.18</v>
      </c>
      <c r="J444" s="13"/>
    </row>
    <row r="445" ht="22.5" customHeight="1">
      <c r="A445" s="12" t="n">
        <f>WEEKNUM(B445,2)</f>
        <v>36</v>
      </c>
      <c r="B445" s="32" t="n">
        <v>46269</v>
      </c>
      <c r="C445" s="51" t="n">
        <v>10815258</v>
      </c>
      <c r="D445" s="62" t="s">
        <v>45</v>
      </c>
      <c r="E445" s="51" t="s">
        <v>14</v>
      </c>
      <c r="F445" s="38" t="s">
        <v>15</v>
      </c>
      <c r="G445" s="34" t="n">
        <v>1</v>
      </c>
      <c r="H445" s="38" t="n">
        <v>0.203</v>
      </c>
      <c r="I445" s="38" t="n">
        <v>0.203</v>
      </c>
      <c r="J445" s="13"/>
    </row>
    <row r="446" ht="22.5" customHeight="1">
      <c r="A446" s="12" t="n">
        <f>WEEKNUM(B446,2)</f>
        <v>36</v>
      </c>
      <c r="B446" s="32" t="n">
        <v>46269</v>
      </c>
      <c r="C446" s="51" t="n">
        <v>91535229</v>
      </c>
      <c r="D446" s="62" t="s">
        <v>28</v>
      </c>
      <c r="E446" s="51" t="s">
        <v>40</v>
      </c>
      <c r="F446" s="38" t="s">
        <v>15</v>
      </c>
      <c r="G446" s="34" t="n">
        <v>10</v>
      </c>
      <c r="H446" s="38" t="n">
        <v>0.04</v>
      </c>
      <c r="I446" s="38" t="n">
        <v>0.4</v>
      </c>
      <c r="J446" s="13"/>
    </row>
    <row r="447" ht="22.5" customHeight="1">
      <c r="A447" s="12" t="n">
        <f>WEEKNUM(B447,2)</f>
        <v>36</v>
      </c>
      <c r="B447" s="32" t="n">
        <v>46269</v>
      </c>
      <c r="C447" s="51" t="n">
        <v>91535331</v>
      </c>
      <c r="D447" s="62" t="s">
        <v>28</v>
      </c>
      <c r="E447" s="51" t="s">
        <v>29</v>
      </c>
      <c r="F447" s="38" t="s">
        <v>15</v>
      </c>
      <c r="G447" s="57" t="n">
        <v>14</v>
      </c>
      <c r="H447" s="38" t="n">
        <v>0.037</v>
      </c>
      <c r="I447" s="38" t="n">
        <v>0.52</v>
      </c>
      <c r="J447" s="13"/>
    </row>
    <row r="448" ht="22.5" customHeight="1">
      <c r="A448" s="12" t="n">
        <f>WEEKNUM(B448,2)</f>
        <v>36</v>
      </c>
      <c r="B448" s="32" t="n">
        <v>46269</v>
      </c>
      <c r="C448" s="51" t="n">
        <v>11324493</v>
      </c>
      <c r="D448" s="62" t="s">
        <v>28</v>
      </c>
      <c r="E448" s="51" t="s">
        <v>17</v>
      </c>
      <c r="F448" s="12" t="s">
        <v>15</v>
      </c>
      <c r="G448" s="34" t="n">
        <v>1</v>
      </c>
      <c r="H448" s="38" t="n">
        <v>0.28</v>
      </c>
      <c r="I448" s="38" t="n">
        <v>0.28</v>
      </c>
      <c r="J448" s="13"/>
    </row>
    <row r="449" ht="22.5" customHeight="1">
      <c r="A449" s="12" t="n">
        <f>WEEKNUM(B449,2)</f>
        <v>36</v>
      </c>
      <c r="B449" s="32" t="n">
        <v>46269</v>
      </c>
      <c r="C449" s="51" t="n">
        <v>10298628</v>
      </c>
      <c r="D449" s="62" t="s">
        <v>46</v>
      </c>
      <c r="E449" s="51" t="s">
        <v>14</v>
      </c>
      <c r="F449" s="37" t="s">
        <v>26</v>
      </c>
      <c r="G449" s="81" t="n">
        <v>125</v>
      </c>
      <c r="H449" s="72" t="n">
        <v>0.29</v>
      </c>
      <c r="I449" s="72" t="n">
        <v>36.87</v>
      </c>
      <c r="J449" s="13"/>
    </row>
    <row r="450" ht="22.5" customHeight="1">
      <c r="A450" s="12" t="n">
        <f>WEEKNUM(B450,2)</f>
        <v>36</v>
      </c>
      <c r="B450" s="32" t="n">
        <v>46269</v>
      </c>
      <c r="C450" s="51" t="n">
        <v>11655595</v>
      </c>
      <c r="D450" s="62" t="s">
        <v>47</v>
      </c>
      <c r="E450" s="51" t="s">
        <v>14</v>
      </c>
      <c r="F450" s="12" t="s">
        <v>26</v>
      </c>
      <c r="G450" s="34" t="n">
        <v>1</v>
      </c>
      <c r="H450" s="38" t="n">
        <v>0.55</v>
      </c>
      <c r="I450" s="38" t="n">
        <v>0.55</v>
      </c>
      <c r="J450" s="13"/>
    </row>
    <row r="451" ht="22.5" customHeight="1">
      <c r="A451" s="12" t="n">
        <f>WEEKNUM(B451,2)</f>
        <v>36</v>
      </c>
      <c r="B451" s="32" t="n">
        <v>46269</v>
      </c>
      <c r="C451" s="51" t="n">
        <v>11655596</v>
      </c>
      <c r="D451" s="62" t="s">
        <v>47</v>
      </c>
      <c r="E451" s="51" t="s">
        <v>14</v>
      </c>
      <c r="F451" s="12" t="s">
        <v>12</v>
      </c>
      <c r="G451" s="34" t="n">
        <v>0</v>
      </c>
      <c r="H451" s="38" t="n">
        <v>0</v>
      </c>
      <c r="I451" s="38" t="n">
        <v>0.0073</v>
      </c>
      <c r="J451" s="13"/>
    </row>
    <row r="452" ht="22.5" customHeight="1">
      <c r="A452" s="12" t="n">
        <f>WEEKNUM(B452,2)</f>
        <v>36</v>
      </c>
      <c r="B452" s="32" t="n">
        <v>46269</v>
      </c>
      <c r="C452" s="51" t="n">
        <v>11690183</v>
      </c>
      <c r="D452" s="62" t="s">
        <v>42</v>
      </c>
      <c r="E452" s="51" t="s">
        <v>14</v>
      </c>
      <c r="F452" s="12" t="s">
        <v>15</v>
      </c>
      <c r="G452" s="57" t="n">
        <v>64</v>
      </c>
      <c r="H452" s="38" t="n">
        <v>0.2</v>
      </c>
      <c r="I452" s="38" t="n">
        <v>12.8</v>
      </c>
      <c r="J452" s="13"/>
    </row>
    <row r="453" ht="22.5" customHeight="1">
      <c r="A453" s="12" t="n">
        <f>WEEKNUM(B453,2)</f>
        <v>36</v>
      </c>
      <c r="B453" s="32" t="n">
        <v>46269</v>
      </c>
      <c r="C453" s="51" t="n">
        <v>7953512</v>
      </c>
      <c r="D453" s="62" t="s">
        <v>46</v>
      </c>
      <c r="E453" s="51" t="s">
        <v>14</v>
      </c>
      <c r="F453" s="12" t="s">
        <v>15</v>
      </c>
      <c r="G453" s="57" t="n">
        <v>37</v>
      </c>
      <c r="H453" s="38" t="n">
        <v>0.102</v>
      </c>
      <c r="I453" s="38" t="n">
        <v>3.76</v>
      </c>
      <c r="J453" s="13"/>
    </row>
    <row r="454" ht="22.5" customHeight="1">
      <c r="A454" s="12" t="n">
        <f>WEEKNUM(B454,2)</f>
        <v>36</v>
      </c>
      <c r="B454" s="32" t="n">
        <v>46269</v>
      </c>
      <c r="C454" s="51" t="n">
        <v>11763482</v>
      </c>
      <c r="D454" s="62" t="s">
        <v>47</v>
      </c>
      <c r="E454" s="51" t="s">
        <v>14</v>
      </c>
      <c r="F454" s="12" t="s">
        <v>12</v>
      </c>
      <c r="G454" s="34" t="n">
        <v>0</v>
      </c>
      <c r="H454" s="38" t="n">
        <v>0</v>
      </c>
      <c r="I454" s="38" t="n">
        <v>0.2229</v>
      </c>
      <c r="J454" s="13"/>
    </row>
    <row r="455" ht="22.5" customHeight="1">
      <c r="A455" s="12" t="n">
        <f>WEEKNUM(B455,2)</f>
        <v>36</v>
      </c>
      <c r="B455" s="32" t="n">
        <v>46269</v>
      </c>
      <c r="C455" s="51" t="n">
        <v>5464039</v>
      </c>
      <c r="D455" s="62" t="s">
        <v>28</v>
      </c>
      <c r="E455" s="51" t="s">
        <v>48</v>
      </c>
      <c r="F455" s="12" t="s">
        <v>15</v>
      </c>
      <c r="G455" s="34" t="n">
        <v>813</v>
      </c>
      <c r="H455" s="38" t="n">
        <v>0.294</v>
      </c>
      <c r="I455" s="38" t="n">
        <v>239.335</v>
      </c>
      <c r="J455" s="13"/>
    </row>
    <row r="456" ht="22.5" customHeight="1">
      <c r="A456" s="12" t="n">
        <f>WEEKNUM(B456,2)</f>
        <v>36</v>
      </c>
      <c r="B456" s="32" t="n">
        <v>46269</v>
      </c>
      <c r="C456" s="51" t="n">
        <v>8057746</v>
      </c>
      <c r="D456" s="62" t="s">
        <v>28</v>
      </c>
      <c r="E456" s="51" t="s">
        <v>48</v>
      </c>
      <c r="F456" s="60" t="s">
        <v>15</v>
      </c>
      <c r="G456" s="58" t="n">
        <v>0</v>
      </c>
      <c r="H456" s="59" t="n">
        <v>0</v>
      </c>
      <c r="I456" s="59" t="n">
        <v>0</v>
      </c>
      <c r="J456" s="13"/>
    </row>
    <row r="457" ht="22.5" customHeight="1">
      <c r="A457" s="12" t="n">
        <f>WEEKNUM(B457,2)</f>
        <v>36</v>
      </c>
      <c r="B457" s="32" t="n">
        <v>46269</v>
      </c>
      <c r="C457" s="51" t="n">
        <v>91399821</v>
      </c>
      <c r="D457" s="61" t="s">
        <v>44</v>
      </c>
      <c r="E457" s="51" t="s">
        <v>14</v>
      </c>
      <c r="F457" s="12" t="s">
        <v>26</v>
      </c>
      <c r="G457" s="34" t="n">
        <v>499</v>
      </c>
      <c r="H457" s="38" t="n">
        <v>0.14</v>
      </c>
      <c r="I457" s="38" t="n">
        <v>70.95</v>
      </c>
      <c r="J457" s="13"/>
    </row>
    <row r="458" ht="22.5" customHeight="1">
      <c r="A458" s="12" t="n">
        <f>WEEKNUM(B458,2)</f>
        <v>36</v>
      </c>
      <c r="B458" s="32" t="n">
        <v>46269</v>
      </c>
      <c r="C458" s="51" t="n">
        <v>8670368</v>
      </c>
      <c r="D458" s="61" t="s">
        <v>16</v>
      </c>
      <c r="E458" s="51" t="s">
        <v>11</v>
      </c>
      <c r="F458" s="12" t="s">
        <v>32</v>
      </c>
      <c r="G458" s="34" t="n">
        <v>1</v>
      </c>
      <c r="H458" s="38" t="n">
        <v>0.42</v>
      </c>
      <c r="I458" s="38" t="n">
        <v>0.42</v>
      </c>
      <c r="J458" s="63" t="n">
        <v>0</v>
      </c>
    </row>
    <row r="459" ht="22.5" customHeight="1">
      <c r="A459" s="12" t="n">
        <f>WEEKNUM(B459,2)</f>
        <v>36</v>
      </c>
      <c r="B459" s="32" t="n">
        <v>46269</v>
      </c>
      <c r="C459" s="51" t="n">
        <v>10514860</v>
      </c>
      <c r="D459" s="62" t="s">
        <v>47</v>
      </c>
      <c r="E459" s="51" t="s">
        <v>14</v>
      </c>
      <c r="F459" s="12" t="s">
        <v>15</v>
      </c>
      <c r="G459" s="34" t="n">
        <v>110</v>
      </c>
      <c r="H459" s="38" t="n">
        <v>0.7</v>
      </c>
      <c r="I459" s="38" t="n">
        <v>77</v>
      </c>
      <c r="J459" s="13"/>
    </row>
    <row r="460" ht="22.5" customHeight="1">
      <c r="A460" s="12" t="n">
        <f>WEEKNUM(B460,2)</f>
        <v>36</v>
      </c>
      <c r="B460" s="32" t="n">
        <v>46269</v>
      </c>
      <c r="C460" s="51" t="n">
        <v>91532857</v>
      </c>
      <c r="D460" s="62" t="s">
        <v>49</v>
      </c>
      <c r="E460" s="51" t="s">
        <v>14</v>
      </c>
      <c r="F460" s="12" t="s">
        <v>12</v>
      </c>
      <c r="G460" s="34" t="n">
        <v>53</v>
      </c>
      <c r="H460" s="38" t="n">
        <v>0.161</v>
      </c>
      <c r="I460" s="38" t="n">
        <v>8.541</v>
      </c>
      <c r="J460" s="13"/>
    </row>
    <row r="461" ht="22.5" customHeight="1">
      <c r="A461" s="12" t="n">
        <f>WEEKNUM(B461,2)</f>
        <v>36</v>
      </c>
      <c r="B461" s="32" t="n">
        <v>46269</v>
      </c>
      <c r="C461" s="51" t="n">
        <v>91534913</v>
      </c>
      <c r="D461" s="62" t="s">
        <v>50</v>
      </c>
      <c r="E461" s="51" t="s">
        <v>51</v>
      </c>
      <c r="F461" s="12" t="s">
        <v>15</v>
      </c>
      <c r="G461" s="34" t="n">
        <v>10</v>
      </c>
      <c r="H461" s="38" t="n">
        <v>1</v>
      </c>
      <c r="I461" s="38" t="n">
        <v>10</v>
      </c>
      <c r="J461" s="13"/>
    </row>
    <row r="462" ht="22.5" customHeight="1">
      <c r="A462" s="12" t="n">
        <f>WEEKNUM(B462,2)</f>
        <v>36</v>
      </c>
      <c r="B462" s="32" t="n">
        <v>46269</v>
      </c>
      <c r="C462" s="51" t="n">
        <v>91538336</v>
      </c>
      <c r="D462" s="62" t="s">
        <v>52</v>
      </c>
      <c r="E462" s="51" t="s">
        <v>35</v>
      </c>
      <c r="F462" s="12" t="s">
        <v>15</v>
      </c>
      <c r="G462" s="34" t="n">
        <v>1</v>
      </c>
      <c r="H462" s="38" t="n">
        <v>0.8</v>
      </c>
      <c r="I462" s="38" t="n">
        <v>0.8</v>
      </c>
      <c r="J462" s="13"/>
    </row>
    <row r="463" ht="22.5" customHeight="1">
      <c r="A463" s="12" t="n">
        <f>WEEKNUM(B463,2)</f>
        <v>36</v>
      </c>
      <c r="B463" s="32" t="n">
        <v>46269</v>
      </c>
      <c r="C463" s="51" t="n">
        <v>91533906</v>
      </c>
      <c r="D463" s="62" t="s">
        <v>53</v>
      </c>
      <c r="E463" s="51" t="s">
        <v>54</v>
      </c>
      <c r="F463" s="12" t="s">
        <v>15</v>
      </c>
      <c r="G463" s="34" t="n">
        <v>5</v>
      </c>
      <c r="H463" s="38" t="n">
        <v>1</v>
      </c>
      <c r="I463" s="38" t="n">
        <v>5</v>
      </c>
      <c r="J463" s="13"/>
    </row>
    <row r="464" ht="22.5" customHeight="1">
      <c r="A464" s="12" t="n">
        <f>WEEKNUM(B464,2)</f>
        <v>36</v>
      </c>
      <c r="B464" s="32" t="n">
        <v>46269</v>
      </c>
      <c r="C464" s="51" t="n">
        <v>91538334</v>
      </c>
      <c r="D464" s="62" t="s">
        <v>52</v>
      </c>
      <c r="E464" s="51" t="s">
        <v>18</v>
      </c>
      <c r="F464" s="12" t="s">
        <v>15</v>
      </c>
      <c r="G464" s="34" t="n">
        <v>9</v>
      </c>
      <c r="H464" s="38" t="n">
        <v>0.8</v>
      </c>
      <c r="I464" s="38" t="n">
        <v>7.2</v>
      </c>
      <c r="J464" s="13"/>
    </row>
    <row r="465" ht="22.5" customHeight="1">
      <c r="A465" s="12" t="n">
        <f>WEEKNUM(B465,2)</f>
        <v>36</v>
      </c>
      <c r="B465" s="32" t="n">
        <v>46269</v>
      </c>
      <c r="C465" s="51" t="n">
        <v>91545519</v>
      </c>
      <c r="D465" s="62" t="s">
        <v>55</v>
      </c>
      <c r="E465" s="51" t="s">
        <v>48</v>
      </c>
      <c r="F465" s="12" t="s">
        <v>15</v>
      </c>
      <c r="G465" s="34" t="n">
        <v>35</v>
      </c>
      <c r="H465" s="38" t="n">
        <v>0.199</v>
      </c>
      <c r="I465" s="38" t="n">
        <v>6.96</v>
      </c>
      <c r="J465" s="13"/>
    </row>
    <row r="466" ht="22.5" customHeight="1">
      <c r="A466" s="12" t="n">
        <f>WEEKNUM(B466,2)</f>
        <v>36</v>
      </c>
      <c r="B466" s="32" t="n">
        <v>46269</v>
      </c>
      <c r="C466" s="51" t="n">
        <v>91551388</v>
      </c>
      <c r="D466" s="62" t="s">
        <v>56</v>
      </c>
      <c r="E466" s="51" t="s">
        <v>34</v>
      </c>
      <c r="F466" s="12" t="s">
        <v>12</v>
      </c>
      <c r="G466" s="34" t="n">
        <v>40</v>
      </c>
      <c r="H466" s="38" t="n">
        <v>0.892</v>
      </c>
      <c r="I466" s="38" t="n">
        <v>35.686</v>
      </c>
      <c r="J466" s="13"/>
    </row>
    <row r="467" ht="22.5" customHeight="1">
      <c r="A467" s="12" t="n">
        <f>WEEKNUM(B467,2)</f>
        <v>36</v>
      </c>
      <c r="B467" s="32" t="n">
        <v>46269</v>
      </c>
      <c r="C467" s="51" t="n">
        <v>91550293</v>
      </c>
      <c r="D467" s="62" t="s">
        <v>57</v>
      </c>
      <c r="E467" s="51" t="s">
        <v>58</v>
      </c>
      <c r="F467" s="60" t="s">
        <v>15</v>
      </c>
      <c r="G467" s="58" t="n">
        <v>48</v>
      </c>
      <c r="H467" s="59" t="n">
        <v>0.35</v>
      </c>
      <c r="I467" s="59" t="n">
        <v>16.8</v>
      </c>
      <c r="J467" s="13"/>
    </row>
    <row r="468" ht="22.5" customHeight="1">
      <c r="A468" s="12" t="n">
        <f>WEEKNUM(B468,2)</f>
        <v>36</v>
      </c>
      <c r="B468" s="32" t="n">
        <v>46269</v>
      </c>
      <c r="C468" s="51" t="n">
        <v>91550294</v>
      </c>
      <c r="D468" s="62" t="s">
        <v>59</v>
      </c>
      <c r="E468" s="51" t="s">
        <v>34</v>
      </c>
      <c r="F468" s="12" t="s">
        <v>15</v>
      </c>
      <c r="G468" s="34" t="n">
        <v>3</v>
      </c>
      <c r="H468" s="38" t="n">
        <v>0.8</v>
      </c>
      <c r="I468" s="38" t="n">
        <v>2.4</v>
      </c>
      <c r="J468" s="13"/>
    </row>
    <row r="469" ht="22.5" customHeight="1">
      <c r="A469" s="12" t="n">
        <f>WEEKNUM(B469,2)</f>
        <v>36</v>
      </c>
      <c r="B469" s="32" t="n">
        <v>46269</v>
      </c>
      <c r="C469" s="51" t="n">
        <v>9333145</v>
      </c>
      <c r="D469" s="62" t="s">
        <v>60</v>
      </c>
      <c r="E469" s="51" t="s">
        <v>14</v>
      </c>
      <c r="F469" s="12" t="s">
        <v>26</v>
      </c>
      <c r="G469" s="34" t="n">
        <v>103</v>
      </c>
      <c r="H469" s="38" t="n">
        <v>0.24</v>
      </c>
      <c r="I469" s="38" t="n">
        <v>24.59</v>
      </c>
      <c r="J469" s="13"/>
    </row>
    <row r="470" ht="22.5" customHeight="1">
      <c r="A470" s="12" t="n">
        <f>WEEKNUM(B470,2)</f>
        <v>36</v>
      </c>
      <c r="B470" s="32" t="n">
        <v>46269</v>
      </c>
      <c r="C470" s="51" t="n">
        <v>91555309</v>
      </c>
      <c r="D470" s="62" t="s">
        <v>55</v>
      </c>
      <c r="E470" s="51" t="s">
        <v>40</v>
      </c>
      <c r="F470" s="12" t="s">
        <v>15</v>
      </c>
      <c r="G470" s="34" t="n">
        <v>84</v>
      </c>
      <c r="H470" s="38" t="n">
        <v>0.2</v>
      </c>
      <c r="I470" s="38" t="n">
        <v>16.8</v>
      </c>
      <c r="J470" s="13"/>
    </row>
    <row r="471" ht="22.5" customHeight="1">
      <c r="A471" s="12" t="n">
        <f>WEEKNUM(B471,2)</f>
        <v>36</v>
      </c>
      <c r="B471" s="32" t="n">
        <v>46269</v>
      </c>
      <c r="C471" s="51" t="n">
        <v>91554853</v>
      </c>
      <c r="D471" s="62" t="s">
        <v>55</v>
      </c>
      <c r="E471" s="51" t="s">
        <v>40</v>
      </c>
      <c r="F471" s="12" t="s">
        <v>21</v>
      </c>
      <c r="G471" s="34" t="n">
        <v>1</v>
      </c>
      <c r="H471" s="38" t="n">
        <v>0.3</v>
      </c>
      <c r="I471" s="38" t="n">
        <v>0.3</v>
      </c>
      <c r="J471" s="13"/>
    </row>
    <row r="472" ht="22.5" customHeight="1">
      <c r="A472" s="12" t="n">
        <f>WEEKNUM(B472,2)</f>
        <v>36</v>
      </c>
      <c r="B472" s="32" t="n">
        <v>46269</v>
      </c>
      <c r="C472" s="51" t="n">
        <v>91557347</v>
      </c>
      <c r="D472" s="62" t="s">
        <v>61</v>
      </c>
      <c r="E472" s="51" t="s">
        <v>14</v>
      </c>
      <c r="F472" s="12" t="s">
        <v>15</v>
      </c>
      <c r="G472" s="34" t="n">
        <v>2</v>
      </c>
      <c r="H472" s="38" t="n">
        <v>0.5</v>
      </c>
      <c r="I472" s="38" t="n">
        <v>1</v>
      </c>
      <c r="J472" s="13"/>
    </row>
    <row r="473" ht="22.5" customHeight="1">
      <c r="A473" s="12" t="n">
        <f>WEEKNUM(B473,2)</f>
        <v>36</v>
      </c>
      <c r="B473" s="32" t="n">
        <v>46269</v>
      </c>
      <c r="C473" s="51" t="n">
        <v>91557160</v>
      </c>
      <c r="D473" s="62" t="s">
        <v>62</v>
      </c>
      <c r="E473" s="51" t="s">
        <v>11</v>
      </c>
      <c r="F473" s="12" t="s">
        <v>15</v>
      </c>
      <c r="G473" s="34" t="n">
        <v>32</v>
      </c>
      <c r="H473" s="38" t="n">
        <v>0.15</v>
      </c>
      <c r="I473" s="38" t="n">
        <v>4.8</v>
      </c>
      <c r="J473" s="13"/>
    </row>
    <row r="474" ht="22.5" customHeight="1">
      <c r="A474" s="12" t="n">
        <f>WEEKNUM(B474,2)</f>
        <v>36</v>
      </c>
      <c r="B474" s="32" t="n">
        <v>46269</v>
      </c>
      <c r="C474" s="51" t="n">
        <v>9298539</v>
      </c>
      <c r="D474" s="62" t="s">
        <v>60</v>
      </c>
      <c r="E474" s="51" t="s">
        <v>14</v>
      </c>
      <c r="F474" s="12" t="s">
        <v>15</v>
      </c>
      <c r="G474" s="34" t="n">
        <v>100</v>
      </c>
      <c r="H474" s="38" t="n">
        <v>0.38</v>
      </c>
      <c r="I474" s="38" t="n">
        <v>38</v>
      </c>
      <c r="J474" s="13"/>
    </row>
    <row r="475" ht="22.5" customHeight="1">
      <c r="A475" s="12" t="n">
        <f>WEEKNUM(B475,2)</f>
        <v>36</v>
      </c>
      <c r="B475" s="32" t="n">
        <v>46269</v>
      </c>
      <c r="C475" s="51" t="n">
        <v>91399439</v>
      </c>
      <c r="D475" s="62" t="s">
        <v>63</v>
      </c>
      <c r="E475" s="51" t="s">
        <v>29</v>
      </c>
      <c r="F475" s="12" t="s">
        <v>15</v>
      </c>
      <c r="G475" s="12" t="n">
        <v>33</v>
      </c>
      <c r="H475" s="38" t="n">
        <v>0.1</v>
      </c>
      <c r="I475" s="38" t="n">
        <v>3.3</v>
      </c>
      <c r="J475" s="13"/>
    </row>
    <row r="476" ht="22.5" customHeight="1">
      <c r="A476" s="12" t="n">
        <f>WEEKNUM(B476,2)</f>
        <v>36</v>
      </c>
      <c r="B476" s="32" t="n">
        <v>46269</v>
      </c>
      <c r="C476" s="51" t="n">
        <v>91399437</v>
      </c>
      <c r="D476" s="62" t="s">
        <v>64</v>
      </c>
      <c r="E476" s="55" t="s">
        <v>65</v>
      </c>
      <c r="F476" s="12" t="s">
        <v>15</v>
      </c>
      <c r="G476" s="34" t="n">
        <v>50</v>
      </c>
      <c r="H476" s="38" t="n">
        <v>0.15</v>
      </c>
      <c r="I476" s="38" t="n">
        <v>7.5</v>
      </c>
      <c r="J476" s="13"/>
    </row>
    <row r="477" ht="22.5" customHeight="1">
      <c r="A477" s="12" t="n">
        <f>WEEKNUM(B477,2)</f>
        <v>36</v>
      </c>
      <c r="B477" s="32" t="n">
        <v>46269</v>
      </c>
      <c r="C477" s="51" t="n">
        <v>5556054</v>
      </c>
      <c r="D477" s="62" t="s">
        <v>66</v>
      </c>
      <c r="E477" s="51" t="s">
        <v>40</v>
      </c>
      <c r="F477" s="12" t="s">
        <v>15</v>
      </c>
      <c r="G477" s="56" t="n">
        <v>5</v>
      </c>
      <c r="H477" s="38" t="n">
        <v>1.054</v>
      </c>
      <c r="I477" s="38" t="n">
        <v>5.271</v>
      </c>
      <c r="J477" s="13"/>
    </row>
    <row r="478" ht="22.5" customHeight="1">
      <c r="A478" s="12" t="n">
        <f>WEEKNUM(B478,2)</f>
        <v>36</v>
      </c>
      <c r="B478" s="32" t="n">
        <v>46269</v>
      </c>
      <c r="C478" s="51" t="n">
        <v>8628042</v>
      </c>
      <c r="D478" s="62" t="s">
        <v>30</v>
      </c>
      <c r="E478" s="51" t="s">
        <v>14</v>
      </c>
      <c r="F478" s="12" t="s">
        <v>26</v>
      </c>
      <c r="G478" s="12" t="n">
        <v>540</v>
      </c>
      <c r="H478" s="38" t="n">
        <v>0.668</v>
      </c>
      <c r="I478" s="38" t="n">
        <v>360.96</v>
      </c>
      <c r="J478" s="13"/>
    </row>
    <row r="479" ht="22.5" customHeight="1">
      <c r="A479" s="12" t="n">
        <f>WEEKNUM(B479,2)</f>
        <v>36</v>
      </c>
      <c r="B479" s="32" t="n">
        <v>46269</v>
      </c>
      <c r="C479" s="51" t="n">
        <v>9297014</v>
      </c>
      <c r="D479" s="62" t="s">
        <v>13</v>
      </c>
      <c r="E479" s="51" t="s">
        <v>14</v>
      </c>
      <c r="F479" s="12" t="s">
        <v>26</v>
      </c>
      <c r="G479" s="12" t="n">
        <v>161</v>
      </c>
      <c r="H479" s="38" t="n">
        <v>0.1</v>
      </c>
      <c r="I479" s="38" t="n">
        <v>16.52</v>
      </c>
      <c r="J479" s="13"/>
    </row>
    <row r="480" ht="22.5" customHeight="1">
      <c r="A480" s="12" t="n">
        <f>WEEKNUM(B480,2)</f>
        <v>36</v>
      </c>
      <c r="B480" s="32" t="n">
        <v>46269</v>
      </c>
      <c r="C480" s="51" t="n">
        <v>7815836</v>
      </c>
      <c r="D480" s="62" t="s">
        <v>67</v>
      </c>
      <c r="E480" s="51" t="s">
        <v>40</v>
      </c>
      <c r="F480" s="60" t="s">
        <v>15</v>
      </c>
      <c r="G480" s="76" t="n">
        <v>2895</v>
      </c>
      <c r="H480" s="59" t="n">
        <v>0.108</v>
      </c>
      <c r="I480" s="59" t="n">
        <v>311.31</v>
      </c>
      <c r="J480" s="13"/>
    </row>
    <row r="481" ht="22.5" customHeight="1">
      <c r="A481" s="12" t="n">
        <f>WEEKNUM(B481,2)</f>
        <v>36</v>
      </c>
      <c r="B481" s="32" t="n">
        <v>46269</v>
      </c>
      <c r="C481" s="51" t="n">
        <v>9751142</v>
      </c>
      <c r="D481" s="62" t="s">
        <v>68</v>
      </c>
      <c r="E481" s="51" t="s">
        <v>11</v>
      </c>
      <c r="F481" s="38" t="s">
        <v>32</v>
      </c>
      <c r="G481" s="56" t="n">
        <v>1</v>
      </c>
      <c r="H481" s="38" t="n">
        <v>0.18</v>
      </c>
      <c r="I481" s="38" t="n">
        <v>0.18</v>
      </c>
      <c r="J481" s="63" t="n">
        <v>0.184</v>
      </c>
    </row>
    <row r="482" ht="22.5" customHeight="1">
      <c r="A482" s="12" t="n">
        <f>WEEKNUM(B482,2)</f>
        <v>36</v>
      </c>
      <c r="B482" s="32" t="n">
        <v>46269</v>
      </c>
      <c r="C482" s="51" t="n">
        <v>8312006</v>
      </c>
      <c r="D482" s="62" t="s">
        <v>69</v>
      </c>
      <c r="E482" s="51" t="s">
        <v>14</v>
      </c>
      <c r="F482" s="12" t="s">
        <v>15</v>
      </c>
      <c r="G482" s="56" t="n">
        <v>24</v>
      </c>
      <c r="H482" s="38" t="n">
        <v>0.12</v>
      </c>
      <c r="I482" s="38" t="n">
        <v>2.88</v>
      </c>
      <c r="J482" s="13"/>
    </row>
    <row r="483" ht="22.5" customHeight="1">
      <c r="A483" s="12" t="n">
        <f>WEEKNUM(B483,2)</f>
        <v>36</v>
      </c>
      <c r="B483" s="32" t="n">
        <v>46269</v>
      </c>
      <c r="C483" s="51" t="n">
        <v>91467820</v>
      </c>
      <c r="D483" s="62" t="s">
        <v>70</v>
      </c>
      <c r="E483" s="51" t="s">
        <v>40</v>
      </c>
      <c r="F483" s="12" t="s">
        <v>15</v>
      </c>
      <c r="G483" s="56" t="n">
        <v>500</v>
      </c>
      <c r="H483" s="38" t="n">
        <v>0.1</v>
      </c>
      <c r="I483" s="38" t="n">
        <v>50</v>
      </c>
      <c r="J483" s="13"/>
    </row>
    <row r="484" ht="22.5" customHeight="1">
      <c r="A484" s="12" t="n">
        <f>WEEKNUM(B484,2)</f>
        <v>36</v>
      </c>
      <c r="B484" s="32" t="n">
        <v>46269</v>
      </c>
      <c r="C484" s="51" t="n">
        <v>91467821</v>
      </c>
      <c r="D484" s="62" t="s">
        <v>70</v>
      </c>
      <c r="E484" s="51" t="s">
        <v>17</v>
      </c>
      <c r="F484" s="12" t="s">
        <v>15</v>
      </c>
      <c r="G484" s="56" t="n">
        <v>100</v>
      </c>
      <c r="H484" s="38" t="n">
        <v>0.17</v>
      </c>
      <c r="I484" s="38" t="n">
        <v>17</v>
      </c>
      <c r="J484" s="13"/>
    </row>
    <row r="485" ht="22.5" customHeight="1">
      <c r="A485" s="12" t="n">
        <f>WEEKNUM(B485,2)</f>
        <v>36</v>
      </c>
      <c r="B485" s="32" t="n">
        <v>46269</v>
      </c>
      <c r="C485" s="51" t="n">
        <v>10295313</v>
      </c>
      <c r="D485" s="62" t="s">
        <v>69</v>
      </c>
      <c r="E485" s="51" t="s">
        <v>14</v>
      </c>
      <c r="F485" s="12" t="s">
        <v>15</v>
      </c>
      <c r="G485" s="56" t="n">
        <v>0</v>
      </c>
      <c r="H485" s="38" t="n">
        <v>0</v>
      </c>
      <c r="I485" s="38" t="n">
        <v>0</v>
      </c>
      <c r="J485" s="13"/>
    </row>
    <row r="486" ht="22.5" customHeight="1">
      <c r="A486" s="12" t="n">
        <f>WEEKNUM(B486,2)</f>
        <v>36</v>
      </c>
      <c r="B486" s="32" t="n">
        <v>46269</v>
      </c>
      <c r="C486" s="51" t="n">
        <v>91496145</v>
      </c>
      <c r="D486" s="62" t="s">
        <v>70</v>
      </c>
      <c r="E486" s="55" t="s">
        <v>65</v>
      </c>
      <c r="F486" s="12" t="s">
        <v>15</v>
      </c>
      <c r="G486" s="56" t="n">
        <v>50</v>
      </c>
      <c r="H486" s="38" t="n">
        <v>0.15</v>
      </c>
      <c r="I486" s="38" t="n">
        <v>7.5</v>
      </c>
      <c r="J486" s="13"/>
    </row>
    <row r="487" ht="22.5" customHeight="1">
      <c r="A487" s="12" t="n">
        <f>WEEKNUM(B487,2)</f>
        <v>36</v>
      </c>
      <c r="B487" s="32" t="n">
        <v>46269</v>
      </c>
      <c r="C487" s="51" t="n">
        <v>91496146</v>
      </c>
      <c r="D487" s="62" t="s">
        <v>70</v>
      </c>
      <c r="E487" s="51" t="s">
        <v>48</v>
      </c>
      <c r="F487" s="12" t="s">
        <v>15</v>
      </c>
      <c r="G487" s="56" t="n">
        <v>200</v>
      </c>
      <c r="H487" s="38" t="n">
        <v>0.14</v>
      </c>
      <c r="I487" s="38" t="n">
        <v>28</v>
      </c>
      <c r="J487" s="13"/>
    </row>
    <row r="488" ht="22.5" customHeight="1">
      <c r="A488" s="12" t="n">
        <f>WEEKNUM(B488,2)</f>
        <v>36</v>
      </c>
      <c r="B488" s="32" t="n">
        <v>46269</v>
      </c>
      <c r="C488" s="51" t="n">
        <v>91496147</v>
      </c>
      <c r="D488" s="62" t="s">
        <v>70</v>
      </c>
      <c r="E488" s="51" t="s">
        <v>11</v>
      </c>
      <c r="F488" s="12" t="s">
        <v>15</v>
      </c>
      <c r="G488" s="56" t="n">
        <v>150</v>
      </c>
      <c r="H488" s="38" t="n">
        <v>0.13</v>
      </c>
      <c r="I488" s="38" t="n">
        <v>19.5</v>
      </c>
      <c r="J488" s="13"/>
    </row>
    <row r="489" ht="22.5" customHeight="1">
      <c r="A489" s="12" t="n">
        <f>WEEKNUM(B489,2)</f>
        <v>36</v>
      </c>
      <c r="B489" s="32" t="n">
        <v>46269</v>
      </c>
      <c r="C489" s="51" t="n">
        <v>91496148</v>
      </c>
      <c r="D489" s="62" t="s">
        <v>70</v>
      </c>
      <c r="E489" s="51" t="s">
        <v>14</v>
      </c>
      <c r="F489" s="12" t="s">
        <v>15</v>
      </c>
      <c r="G489" s="56" t="n">
        <v>300</v>
      </c>
      <c r="H489" s="38" t="n">
        <v>0.15</v>
      </c>
      <c r="I489" s="38" t="n">
        <v>45</v>
      </c>
      <c r="J489" s="13"/>
    </row>
    <row r="490" ht="22.5" customHeight="1">
      <c r="A490" s="12" t="n">
        <f>WEEKNUM(B490,2)</f>
        <v>36</v>
      </c>
      <c r="B490" s="32" t="n">
        <v>46269</v>
      </c>
      <c r="C490" s="51" t="n">
        <v>10765365</v>
      </c>
      <c r="D490" s="62" t="s">
        <v>71</v>
      </c>
      <c r="E490" s="55" t="s">
        <v>65</v>
      </c>
      <c r="F490" s="12" t="s">
        <v>15</v>
      </c>
      <c r="G490" s="56" t="n">
        <v>100</v>
      </c>
      <c r="H490" s="38" t="n">
        <v>0.19</v>
      </c>
      <c r="I490" s="38" t="n">
        <v>18.96</v>
      </c>
      <c r="J490" s="13"/>
    </row>
    <row r="491" ht="22.5" customHeight="1">
      <c r="A491" s="12" t="n">
        <f>WEEKNUM(B491,2)</f>
        <v>36</v>
      </c>
      <c r="B491" s="32" t="n">
        <v>46269</v>
      </c>
      <c r="C491" s="51" t="n">
        <v>11079953</v>
      </c>
      <c r="D491" s="62" t="s">
        <v>66</v>
      </c>
      <c r="E491" s="51" t="s">
        <v>40</v>
      </c>
      <c r="F491" s="12" t="s">
        <v>15</v>
      </c>
      <c r="G491" s="56" t="n">
        <v>0</v>
      </c>
      <c r="H491" s="38" t="n">
        <v>0</v>
      </c>
      <c r="I491" s="38" t="n">
        <v>0</v>
      </c>
      <c r="J491" s="13"/>
    </row>
    <row r="492" ht="22.5" customHeight="1">
      <c r="A492" s="12" t="n">
        <f>WEEKNUM(B492,2)</f>
        <v>36</v>
      </c>
      <c r="B492" s="32" t="n">
        <v>46269</v>
      </c>
      <c r="C492" s="51" t="n">
        <v>11079265</v>
      </c>
      <c r="D492" s="62" t="s">
        <v>68</v>
      </c>
      <c r="E492" s="51" t="s">
        <v>11</v>
      </c>
      <c r="F492" s="38" t="s">
        <v>32</v>
      </c>
      <c r="G492" s="56" t="n">
        <v>1</v>
      </c>
      <c r="H492" s="38" t="n">
        <v>1.03</v>
      </c>
      <c r="I492" s="38" t="n">
        <v>1.03</v>
      </c>
      <c r="J492" s="63" t="n">
        <v>0</v>
      </c>
    </row>
    <row r="493" ht="22.5" customHeight="1">
      <c r="A493" s="12" t="n">
        <f>WEEKNUM(B493,2)</f>
        <v>36</v>
      </c>
      <c r="B493" s="32" t="n">
        <v>46269</v>
      </c>
      <c r="C493" s="51" t="n">
        <v>9535696</v>
      </c>
      <c r="D493" s="62" t="s">
        <v>72</v>
      </c>
      <c r="E493" s="55" t="s">
        <v>40</v>
      </c>
      <c r="F493" s="12" t="s">
        <v>15</v>
      </c>
      <c r="G493" s="56" t="n">
        <v>0</v>
      </c>
      <c r="H493" s="38" t="n">
        <v>0</v>
      </c>
      <c r="I493" s="38" t="n">
        <v>0</v>
      </c>
      <c r="J493" s="13"/>
    </row>
    <row r="494" ht="22.5" customHeight="1">
      <c r="A494" s="12" t="n">
        <f>WEEKNUM(B494,2)</f>
        <v>36</v>
      </c>
      <c r="B494" s="32" t="n">
        <v>46269</v>
      </c>
      <c r="C494" s="51" t="n">
        <v>11690181</v>
      </c>
      <c r="D494" s="62" t="s">
        <v>73</v>
      </c>
      <c r="E494" s="51" t="s">
        <v>14</v>
      </c>
      <c r="F494" s="12" t="s">
        <v>15</v>
      </c>
      <c r="G494" s="56" t="n">
        <v>256</v>
      </c>
      <c r="H494" s="38" t="n">
        <v>0.43</v>
      </c>
      <c r="I494" s="38" t="n">
        <v>110.2</v>
      </c>
      <c r="J494" s="13"/>
    </row>
    <row r="495" ht="22.5" customHeight="1">
      <c r="A495" s="12" t="n">
        <f>WEEKNUM(B495,2)</f>
        <v>36</v>
      </c>
      <c r="B495" s="32" t="n">
        <v>46269</v>
      </c>
      <c r="C495" s="51" t="n">
        <v>11836152</v>
      </c>
      <c r="D495" s="62" t="s">
        <v>67</v>
      </c>
      <c r="E495" s="55" t="s">
        <v>40</v>
      </c>
      <c r="F495" s="12" t="s">
        <v>15</v>
      </c>
      <c r="G495" s="56" t="n">
        <v>1</v>
      </c>
      <c r="H495" s="38" t="n">
        <v>0.09</v>
      </c>
      <c r="I495" s="38" t="n">
        <v>0.09</v>
      </c>
      <c r="J495" s="69"/>
    </row>
    <row r="496" ht="22.5" customHeight="1">
      <c r="A496" s="12" t="n">
        <f>WEEKNUM(B496,2)</f>
        <v>36</v>
      </c>
      <c r="B496" s="32" t="n">
        <v>46269</v>
      </c>
      <c r="C496" s="51" t="n">
        <v>11862336</v>
      </c>
      <c r="D496" s="62" t="s">
        <v>63</v>
      </c>
      <c r="E496" s="74" t="s">
        <v>29</v>
      </c>
      <c r="F496" s="12" t="s">
        <v>15</v>
      </c>
      <c r="G496" s="56" t="n">
        <v>0</v>
      </c>
      <c r="H496" s="38" t="n">
        <v>0</v>
      </c>
      <c r="I496" s="38" t="n">
        <v>0</v>
      </c>
      <c r="J496" s="69"/>
    </row>
    <row r="497" ht="22.5" customHeight="1">
      <c r="A497" s="12" t="n">
        <f>WEEKNUM(B497,2)</f>
        <v>36</v>
      </c>
      <c r="B497" s="32" t="n">
        <v>46269</v>
      </c>
      <c r="C497" s="51" t="n">
        <v>11924259</v>
      </c>
      <c r="D497" s="62" t="s">
        <v>74</v>
      </c>
      <c r="E497" s="55" t="s">
        <v>40</v>
      </c>
      <c r="F497" s="12" t="s">
        <v>15</v>
      </c>
      <c r="G497" s="56" t="n">
        <v>18</v>
      </c>
      <c r="H497" s="38" t="n">
        <v>0.113</v>
      </c>
      <c r="I497" s="38" t="n">
        <v>2.04</v>
      </c>
      <c r="J497" s="69"/>
    </row>
    <row r="498" ht="22.5" customHeight="1">
      <c r="A498" s="12" t="n">
        <f>WEEKNUM(B498,2)</f>
        <v>36</v>
      </c>
      <c r="B498" s="32" t="n">
        <v>46269</v>
      </c>
      <c r="C498" s="51" t="n">
        <v>11924419</v>
      </c>
      <c r="D498" s="62" t="s">
        <v>74</v>
      </c>
      <c r="E498" s="55" t="s">
        <v>40</v>
      </c>
      <c r="F498" s="38" t="s">
        <v>26</v>
      </c>
      <c r="G498" s="56" t="n">
        <v>30</v>
      </c>
      <c r="H498" s="38" t="n">
        <v>0.06</v>
      </c>
      <c r="I498" s="38" t="n">
        <v>1.74</v>
      </c>
      <c r="J498" s="69"/>
    </row>
    <row r="499" ht="22.5" customHeight="1">
      <c r="A499" s="12" t="n">
        <f>WEEKNUM(B499,2)</f>
        <v>36</v>
      </c>
      <c r="B499" s="32" t="n">
        <v>46269</v>
      </c>
      <c r="C499" s="51" t="n">
        <v>6395488</v>
      </c>
      <c r="D499" s="62" t="s">
        <v>43</v>
      </c>
      <c r="E499" s="51" t="s">
        <v>14</v>
      </c>
      <c r="F499" s="12" t="s">
        <v>15</v>
      </c>
      <c r="G499" s="12" t="n">
        <v>200</v>
      </c>
      <c r="H499" s="38" t="n">
        <v>0.3</v>
      </c>
      <c r="I499" s="38" t="n">
        <v>60</v>
      </c>
      <c r="J499" s="13"/>
    </row>
    <row r="500" ht="22.5" customHeight="1">
      <c r="A500" s="12" t="n">
        <f>WEEKNUM(B500,2)</f>
        <v>36</v>
      </c>
      <c r="B500" s="32" t="n">
        <v>46269</v>
      </c>
      <c r="C500" s="51" t="n">
        <v>8291713</v>
      </c>
      <c r="D500" s="61" t="s">
        <v>44</v>
      </c>
      <c r="E500" s="55" t="s">
        <v>14</v>
      </c>
      <c r="F500" s="12" t="s">
        <v>15</v>
      </c>
      <c r="G500" s="34" t="n">
        <v>1500</v>
      </c>
      <c r="H500" s="38" t="n">
        <v>0.14</v>
      </c>
      <c r="I500" s="38" t="n">
        <v>210</v>
      </c>
      <c r="J500" s="13"/>
    </row>
    <row r="501" ht="22.5" customHeight="1">
      <c r="A501" s="12" t="n">
        <f>WEEKNUM(B501,2)</f>
        <v>36</v>
      </c>
      <c r="B501" s="32" t="n">
        <v>46269</v>
      </c>
      <c r="C501" s="51" t="n">
        <v>8566541</v>
      </c>
      <c r="D501" s="61" t="s">
        <v>75</v>
      </c>
      <c r="E501" s="55" t="s">
        <v>14</v>
      </c>
      <c r="F501" s="38" t="s">
        <v>26</v>
      </c>
      <c r="G501" s="34" t="n">
        <v>279</v>
      </c>
      <c r="H501" s="38" t="n">
        <v>0.21</v>
      </c>
      <c r="I501" s="38" t="n">
        <v>58.46</v>
      </c>
      <c r="J501" s="13"/>
    </row>
    <row r="502" ht="22.5" customHeight="1">
      <c r="A502" s="12" t="n">
        <f>WEEKNUM(B502,2)</f>
        <v>36</v>
      </c>
      <c r="B502" s="32" t="n">
        <v>46269</v>
      </c>
      <c r="C502" s="51" t="n">
        <v>8566084</v>
      </c>
      <c r="D502" s="61" t="s">
        <v>76</v>
      </c>
      <c r="E502" s="55" t="s">
        <v>29</v>
      </c>
      <c r="F502" s="12" t="s">
        <v>15</v>
      </c>
      <c r="G502" s="57" t="n">
        <v>100</v>
      </c>
      <c r="H502" s="38" t="n">
        <v>0.12</v>
      </c>
      <c r="I502" s="38" t="n">
        <v>12</v>
      </c>
      <c r="J502" s="13"/>
    </row>
    <row r="503" ht="22.5" customHeight="1">
      <c r="A503" s="12" t="n">
        <f>WEEKNUM(B503,2)</f>
        <v>36</v>
      </c>
      <c r="B503" s="32" t="n">
        <v>46269</v>
      </c>
      <c r="C503" s="51" t="n">
        <v>2937658</v>
      </c>
      <c r="D503" s="61" t="s">
        <v>77</v>
      </c>
      <c r="E503" s="55" t="s">
        <v>14</v>
      </c>
      <c r="F503" s="12" t="s">
        <v>15</v>
      </c>
      <c r="G503" s="57" t="n">
        <v>100</v>
      </c>
      <c r="H503" s="38" t="n">
        <v>0.123</v>
      </c>
      <c r="I503" s="38" t="n">
        <v>12.3</v>
      </c>
      <c r="J503" s="13"/>
    </row>
    <row r="504" ht="22.5" customHeight="1">
      <c r="A504" s="12" t="n">
        <f>WEEKNUM(B504,2)</f>
        <v>36</v>
      </c>
      <c r="B504" s="32" t="n">
        <v>46269</v>
      </c>
      <c r="C504" s="51" t="n">
        <v>8942077</v>
      </c>
      <c r="D504" s="61" t="s">
        <v>90</v>
      </c>
      <c r="E504" s="38" t="s">
        <v>65</v>
      </c>
      <c r="F504" s="60" t="s">
        <v>15</v>
      </c>
      <c r="G504" s="73" t="n">
        <v>4</v>
      </c>
      <c r="H504" s="59" t="n">
        <v>0.2</v>
      </c>
      <c r="I504" s="59" t="n">
        <v>0.8</v>
      </c>
      <c r="J504" s="13"/>
    </row>
    <row r="505" ht="22.5" customHeight="1">
      <c r="A505" s="12" t="n">
        <f>WEEKNUM(B505,2)</f>
        <v>36</v>
      </c>
      <c r="B505" s="32" t="n">
        <v>46269</v>
      </c>
      <c r="C505" s="51" t="n">
        <v>6706444</v>
      </c>
      <c r="D505" s="61" t="s">
        <v>78</v>
      </c>
      <c r="E505" s="12" t="s">
        <v>79</v>
      </c>
      <c r="F505" s="38" t="s">
        <v>12</v>
      </c>
      <c r="G505" s="57" t="n">
        <v>9</v>
      </c>
      <c r="H505" s="38" t="n">
        <v>0.659</v>
      </c>
      <c r="I505" s="38" t="n">
        <v>5.9345</v>
      </c>
      <c r="J505" s="13"/>
    </row>
    <row r="506" ht="22.5" customHeight="1">
      <c r="A506" s="12" t="n">
        <f>WEEKNUM(B506,2)</f>
        <v>36</v>
      </c>
      <c r="B506" s="32" t="n">
        <v>46269</v>
      </c>
      <c r="C506" s="51" t="n">
        <v>5963354</v>
      </c>
      <c r="D506" s="62" t="s">
        <v>78</v>
      </c>
      <c r="E506" s="12" t="s">
        <v>79</v>
      </c>
      <c r="F506" s="12" t="s">
        <v>15</v>
      </c>
      <c r="G506" s="57" t="n">
        <v>328</v>
      </c>
      <c r="H506" s="38" t="n">
        <v>0.578</v>
      </c>
      <c r="I506" s="38" t="n">
        <v>189.694</v>
      </c>
      <c r="J506" s="63"/>
    </row>
    <row r="507" ht="22.5" customHeight="1">
      <c r="A507" s="12" t="n">
        <f>WEEKNUM(B507,2)</f>
        <v>36</v>
      </c>
      <c r="B507" s="32" t="n">
        <v>46269</v>
      </c>
      <c r="C507" s="51" t="n">
        <v>9686529</v>
      </c>
      <c r="D507" s="61" t="s">
        <v>78</v>
      </c>
      <c r="E507" s="38" t="s">
        <v>80</v>
      </c>
      <c r="F507" s="12" t="s">
        <v>15</v>
      </c>
      <c r="G507" s="57" t="n">
        <v>35</v>
      </c>
      <c r="H507" s="38" t="n">
        <v>0.5</v>
      </c>
      <c r="I507" s="38" t="n">
        <v>17.5</v>
      </c>
      <c r="J507" s="13"/>
    </row>
    <row r="508" ht="22.5" customHeight="1">
      <c r="A508" s="12" t="n">
        <f>WEEKNUM(B508,2)</f>
        <v>36</v>
      </c>
      <c r="B508" s="32" t="n">
        <v>46269</v>
      </c>
      <c r="C508" s="51" t="n">
        <v>5963400</v>
      </c>
      <c r="D508" s="61" t="s">
        <v>78</v>
      </c>
      <c r="E508" s="38" t="s">
        <v>81</v>
      </c>
      <c r="F508" s="12" t="s">
        <v>15</v>
      </c>
      <c r="G508" s="57" t="n">
        <v>247</v>
      </c>
      <c r="H508" s="38" t="n">
        <v>0.48</v>
      </c>
      <c r="I508" s="38" t="n">
        <v>118.49</v>
      </c>
      <c r="J508" s="13"/>
    </row>
    <row r="509" ht="22.5" customHeight="1">
      <c r="A509" s="37" t="n">
        <f>WEEKNUM(B509,2)</f>
        <v>36</v>
      </c>
      <c r="B509" s="32" t="n">
        <v>46269</v>
      </c>
      <c r="C509" s="64" t="n">
        <v>10080665</v>
      </c>
      <c r="D509" s="67" t="s">
        <v>78</v>
      </c>
      <c r="E509" s="38" t="s">
        <v>82</v>
      </c>
      <c r="F509" s="12" t="s">
        <v>15</v>
      </c>
      <c r="G509" s="57" t="n">
        <v>12</v>
      </c>
      <c r="H509" s="38" t="n">
        <v>0.38</v>
      </c>
      <c r="I509" s="38" t="n">
        <v>4.56</v>
      </c>
      <c r="J509" s="13"/>
    </row>
    <row r="510" ht="22.5" customHeight="1">
      <c r="A510" s="12" t="n">
        <f>WEEKNUM(B510,2)</f>
        <v>36</v>
      </c>
      <c r="B510" s="32" t="n">
        <v>46269</v>
      </c>
      <c r="C510" s="12" t="n">
        <v>91520433</v>
      </c>
      <c r="D510" s="61" t="s">
        <v>70</v>
      </c>
      <c r="E510" s="38" t="s">
        <v>14</v>
      </c>
      <c r="F510" s="12" t="s">
        <v>15</v>
      </c>
      <c r="G510" s="57" t="n">
        <v>5</v>
      </c>
      <c r="H510" s="38" t="n">
        <v>0.16</v>
      </c>
      <c r="I510" s="38" t="n">
        <v>0.8</v>
      </c>
      <c r="J510" s="13"/>
    </row>
    <row r="511" ht="22.5" customHeight="1">
      <c r="A511" s="12" t="n">
        <f>WEEKNUM(B511,2)</f>
        <v>36</v>
      </c>
      <c r="B511" s="32" t="n">
        <v>46269</v>
      </c>
      <c r="C511" s="51" t="n">
        <v>91528810</v>
      </c>
      <c r="D511" s="61" t="s">
        <v>83</v>
      </c>
      <c r="E511" s="38" t="s">
        <v>14</v>
      </c>
      <c r="F511" s="12" t="s">
        <v>15</v>
      </c>
      <c r="G511" s="57" t="n">
        <v>0</v>
      </c>
      <c r="H511" s="38" t="n">
        <v>0</v>
      </c>
      <c r="I511" s="38" t="n">
        <v>0</v>
      </c>
      <c r="J511" s="13"/>
    </row>
    <row r="512" ht="22.5" customHeight="1">
      <c r="A512" s="12" t="n">
        <f>WEEKNUM(B512,2)</f>
        <v>36</v>
      </c>
      <c r="B512" s="32" t="n">
        <v>46269</v>
      </c>
      <c r="C512" s="51" t="n">
        <v>5623760</v>
      </c>
      <c r="D512" s="61" t="s">
        <v>84</v>
      </c>
      <c r="E512" s="38" t="s">
        <v>14</v>
      </c>
      <c r="F512" s="12" t="s">
        <v>15</v>
      </c>
      <c r="G512" s="34" t="n">
        <v>50</v>
      </c>
      <c r="H512" s="38" t="n">
        <v>0.15</v>
      </c>
      <c r="I512" s="38" t="n">
        <v>7.5</v>
      </c>
      <c r="J512" s="13"/>
    </row>
    <row r="513" ht="22.5" customHeight="1">
      <c r="A513" s="12" t="n">
        <f>WEEKNUM(B513,2)</f>
        <v>36</v>
      </c>
      <c r="B513" s="32" t="n">
        <v>46269</v>
      </c>
      <c r="C513" s="51" t="n">
        <v>11078827</v>
      </c>
      <c r="D513" s="61" t="s">
        <v>78</v>
      </c>
      <c r="E513" s="38" t="s">
        <v>81</v>
      </c>
      <c r="F513" s="12" t="s">
        <v>15</v>
      </c>
      <c r="G513" s="57" t="n">
        <v>0</v>
      </c>
      <c r="H513" s="38" t="n">
        <v>0</v>
      </c>
      <c r="I513" s="38" t="n">
        <v>0</v>
      </c>
      <c r="J513" s="13"/>
    </row>
    <row r="514" ht="22.5" customHeight="1">
      <c r="A514" s="12" t="n">
        <f>WEEKNUM(B514,2)</f>
        <v>36</v>
      </c>
      <c r="B514" s="32" t="n">
        <v>46269</v>
      </c>
      <c r="C514" s="51" t="n">
        <v>11078981</v>
      </c>
      <c r="D514" s="61" t="s">
        <v>78</v>
      </c>
      <c r="E514" s="12" t="s">
        <v>79</v>
      </c>
      <c r="F514" s="12" t="s">
        <v>15</v>
      </c>
      <c r="G514" s="57" t="n">
        <v>0</v>
      </c>
      <c r="H514" s="38" t="n">
        <v>0</v>
      </c>
      <c r="I514" s="38" t="n">
        <v>0</v>
      </c>
      <c r="J514" s="13"/>
    </row>
    <row r="515" ht="22.5" customHeight="1">
      <c r="A515" s="12" t="n">
        <f>WEEKNUM(B515,2)</f>
        <v>36</v>
      </c>
      <c r="B515" s="32" t="n">
        <v>46269</v>
      </c>
      <c r="C515" s="51" t="n">
        <v>11080833</v>
      </c>
      <c r="D515" s="61" t="s">
        <v>78</v>
      </c>
      <c r="E515" s="38" t="s">
        <v>80</v>
      </c>
      <c r="F515" s="12" t="s">
        <v>15</v>
      </c>
      <c r="G515" s="57" t="n">
        <v>0</v>
      </c>
      <c r="H515" s="38" t="n">
        <v>0</v>
      </c>
      <c r="I515" s="38" t="n">
        <v>0</v>
      </c>
      <c r="J515" s="13"/>
    </row>
    <row r="516" ht="22.5" customHeight="1">
      <c r="A516" s="12" t="n">
        <f>WEEKNUM(B516,2)</f>
        <v>36</v>
      </c>
      <c r="B516" s="32" t="n">
        <v>46269</v>
      </c>
      <c r="C516" s="51" t="n">
        <v>11081056</v>
      </c>
      <c r="D516" s="61" t="s">
        <v>78</v>
      </c>
      <c r="E516" s="38" t="s">
        <v>82</v>
      </c>
      <c r="F516" s="12" t="s">
        <v>15</v>
      </c>
      <c r="G516" s="57" t="n">
        <v>0</v>
      </c>
      <c r="H516" s="38" t="n">
        <v>0</v>
      </c>
      <c r="I516" s="38" t="n">
        <v>0</v>
      </c>
      <c r="J516" s="13"/>
    </row>
    <row r="517" ht="22.5" customHeight="1">
      <c r="A517" s="12" t="n">
        <f>WEEKNUM(B517,2)</f>
        <v>36</v>
      </c>
      <c r="B517" s="32" t="n">
        <v>46269</v>
      </c>
      <c r="C517" s="51" t="n">
        <v>11078963</v>
      </c>
      <c r="D517" s="61" t="s">
        <v>77</v>
      </c>
      <c r="E517" s="38" t="s">
        <v>14</v>
      </c>
      <c r="F517" s="12" t="s">
        <v>15</v>
      </c>
      <c r="G517" s="57" t="n">
        <v>30</v>
      </c>
      <c r="H517" s="38" t="n">
        <v>0.4</v>
      </c>
      <c r="I517" s="38" t="n">
        <v>12</v>
      </c>
      <c r="J517" s="13"/>
    </row>
    <row r="518" ht="22.5" customHeight="1">
      <c r="A518" s="12" t="n">
        <f>WEEKNUM(B518,2)</f>
        <v>36</v>
      </c>
      <c r="B518" s="32" t="n">
        <v>46269</v>
      </c>
      <c r="C518" s="51" t="n">
        <v>91538300</v>
      </c>
      <c r="D518" s="61" t="s">
        <v>70</v>
      </c>
      <c r="E518" s="38" t="s">
        <v>40</v>
      </c>
      <c r="F518" s="12" t="s">
        <v>15</v>
      </c>
      <c r="G518" s="57" t="n">
        <v>1</v>
      </c>
      <c r="H518" s="38" t="n">
        <v>0.14</v>
      </c>
      <c r="I518" s="38" t="n">
        <v>0.14</v>
      </c>
      <c r="J518" s="13"/>
    </row>
    <row r="519" ht="22.5" customHeight="1">
      <c r="A519" s="12" t="n">
        <f>WEEKNUM(B519,2)</f>
        <v>36</v>
      </c>
      <c r="B519" s="32" t="n">
        <v>46269</v>
      </c>
      <c r="C519" s="51" t="n">
        <v>91538301</v>
      </c>
      <c r="D519" s="61" t="s">
        <v>70</v>
      </c>
      <c r="E519" s="38" t="s">
        <v>14</v>
      </c>
      <c r="F519" s="12" t="s">
        <v>15</v>
      </c>
      <c r="G519" s="57" t="n">
        <v>7</v>
      </c>
      <c r="H519" s="38" t="n">
        <v>0.22</v>
      </c>
      <c r="I519" s="38" t="n">
        <v>1.54</v>
      </c>
      <c r="J519" s="13"/>
    </row>
    <row r="520" ht="22.5" customHeight="1">
      <c r="A520" s="12" t="n">
        <f>WEEKNUM(B520,2)</f>
        <v>36</v>
      </c>
      <c r="B520" s="32" t="n">
        <v>46269</v>
      </c>
      <c r="C520" s="64" t="n">
        <v>91538306</v>
      </c>
      <c r="D520" s="67" t="s">
        <v>70</v>
      </c>
      <c r="E520" s="38" t="s">
        <v>65</v>
      </c>
      <c r="F520" s="12" t="s">
        <v>15</v>
      </c>
      <c r="G520" s="57" t="n">
        <v>1</v>
      </c>
      <c r="H520" s="38" t="n">
        <v>0.18</v>
      </c>
      <c r="I520" s="38" t="n">
        <v>0.18</v>
      </c>
      <c r="J520" s="13"/>
    </row>
    <row r="521" ht="22.5" customHeight="1">
      <c r="A521" s="12" t="n">
        <f>WEEKNUM(B521,2)</f>
        <v>36</v>
      </c>
      <c r="B521" s="32" t="n">
        <v>46269</v>
      </c>
      <c r="C521" s="12" t="n">
        <v>91538307</v>
      </c>
      <c r="D521" s="61" t="s">
        <v>70</v>
      </c>
      <c r="E521" s="12" t="s">
        <v>17</v>
      </c>
      <c r="F521" s="12" t="s">
        <v>15</v>
      </c>
      <c r="G521" s="57" t="n">
        <v>0</v>
      </c>
      <c r="H521" s="38" t="n">
        <v>0</v>
      </c>
      <c r="I521" s="38" t="n">
        <v>0</v>
      </c>
      <c r="J521" s="13"/>
    </row>
    <row r="522" ht="22.5" customHeight="1">
      <c r="A522" s="12" t="n">
        <f>WEEKNUM(B522,2)</f>
        <v>36</v>
      </c>
      <c r="B522" s="32" t="n">
        <v>46269</v>
      </c>
      <c r="C522" s="12" t="n">
        <v>91538308</v>
      </c>
      <c r="D522" s="61" t="s">
        <v>70</v>
      </c>
      <c r="E522" s="12" t="s">
        <v>11</v>
      </c>
      <c r="F522" s="12" t="s">
        <v>15</v>
      </c>
      <c r="G522" s="57" t="n">
        <v>0</v>
      </c>
      <c r="H522" s="38" t="n">
        <v>0</v>
      </c>
      <c r="I522" s="38" t="n">
        <v>0</v>
      </c>
      <c r="J522" s="13"/>
    </row>
    <row r="523" ht="22.5" customHeight="1">
      <c r="A523" s="12" t="n">
        <f>WEEKNUM(B523,2)</f>
        <v>36</v>
      </c>
      <c r="B523" s="32" t="n">
        <v>46269</v>
      </c>
      <c r="C523" s="51" t="n">
        <v>91538309</v>
      </c>
      <c r="D523" s="61" t="s">
        <v>70</v>
      </c>
      <c r="E523" s="38" t="s">
        <v>48</v>
      </c>
      <c r="F523" s="12" t="s">
        <v>15</v>
      </c>
      <c r="G523" s="57" t="n">
        <v>0</v>
      </c>
      <c r="H523" s="38" t="n">
        <v>0</v>
      </c>
      <c r="I523" s="38" t="n">
        <v>0</v>
      </c>
      <c r="J523" s="13"/>
    </row>
    <row r="524" ht="22.5" customHeight="1">
      <c r="A524" s="12" t="n">
        <f>WEEKNUM(B524,2)</f>
        <v>36</v>
      </c>
      <c r="B524" s="32" t="n">
        <v>46269</v>
      </c>
      <c r="C524" s="51" t="n">
        <v>11511535</v>
      </c>
      <c r="D524" s="61" t="s">
        <v>77</v>
      </c>
      <c r="E524" s="38" t="s">
        <v>14</v>
      </c>
      <c r="F524" s="38" t="s">
        <v>26</v>
      </c>
      <c r="G524" s="57" t="n">
        <v>136</v>
      </c>
      <c r="H524" s="38" t="n">
        <v>0.38</v>
      </c>
      <c r="I524" s="38" t="n">
        <v>51.33</v>
      </c>
      <c r="J524" s="13"/>
    </row>
    <row r="525" ht="22.5" customHeight="1">
      <c r="A525" s="12" t="n">
        <f>WEEKNUM(B525,2)</f>
        <v>36</v>
      </c>
      <c r="B525" s="32" t="n">
        <v>46269</v>
      </c>
      <c r="C525" s="51" t="n">
        <v>11792342</v>
      </c>
      <c r="D525" s="61" t="s">
        <v>85</v>
      </c>
      <c r="E525" s="38" t="s">
        <v>29</v>
      </c>
      <c r="F525" s="12" t="s">
        <v>15</v>
      </c>
      <c r="G525" s="57" t="n">
        <v>1</v>
      </c>
      <c r="H525" s="38" t="n">
        <v>0.2</v>
      </c>
      <c r="I525" s="38" t="n">
        <v>0.2</v>
      </c>
      <c r="J525" s="13"/>
    </row>
    <row r="526" ht="22.5" customHeight="1">
      <c r="A526" s="12" t="n">
        <f>WEEKNUM(B526,2)</f>
        <v>36</v>
      </c>
      <c r="B526" s="32" t="n">
        <v>46269</v>
      </c>
      <c r="C526" s="51" t="n">
        <v>5365722</v>
      </c>
      <c r="D526" s="61" t="s">
        <v>86</v>
      </c>
      <c r="E526" s="38" t="s">
        <v>87</v>
      </c>
      <c r="F526" s="38" t="s">
        <v>12</v>
      </c>
      <c r="G526" s="57" t="n">
        <v>21</v>
      </c>
      <c r="H526" s="38" t="n">
        <v>0.537</v>
      </c>
      <c r="I526" s="38" t="n">
        <v>11.2769</v>
      </c>
      <c r="J526" s="13"/>
    </row>
    <row r="527" ht="22.5" customHeight="1">
      <c r="A527" s="12" t="n">
        <f>WEEKNUM(B527,2)</f>
        <v>36</v>
      </c>
      <c r="B527" s="32" t="n">
        <v>46269</v>
      </c>
      <c r="C527" s="51" t="n">
        <v>11924654</v>
      </c>
      <c r="D527" s="61" t="s">
        <v>86</v>
      </c>
      <c r="E527" s="38" t="s">
        <v>87</v>
      </c>
      <c r="F527" s="38" t="s">
        <v>12</v>
      </c>
      <c r="G527" s="57" t="n">
        <v>0</v>
      </c>
      <c r="H527" s="38" t="n">
        <v>0</v>
      </c>
      <c r="I527" s="38" t="n">
        <v>0.0424</v>
      </c>
      <c r="J527" s="13"/>
    </row>
    <row r="528" ht="22.5" customHeight="1">
      <c r="A528" s="12"/>
      <c r="B528" s="32"/>
      <c r="C528" s="51"/>
      <c r="D528" s="61"/>
      <c r="E528" s="38"/>
      <c r="F528" s="38"/>
      <c r="G528" s="12"/>
      <c r="H528" s="38"/>
      <c r="I528" s="38"/>
      <c r="J528" s="13"/>
    </row>
    <row r="529" ht="22.5" customHeight="1">
      <c r="A529" s="12" t="n">
        <f>WEEKNUM(B529,2)</f>
        <v>36</v>
      </c>
      <c r="B529" s="32" t="n">
        <v>46268</v>
      </c>
      <c r="C529" s="51" t="n">
        <v>10813123</v>
      </c>
      <c r="D529" s="61" t="s">
        <v>10</v>
      </c>
      <c r="E529" s="55" t="s">
        <v>11</v>
      </c>
      <c r="F529" s="38" t="s">
        <v>12</v>
      </c>
      <c r="G529" s="12" t="n">
        <v>301</v>
      </c>
      <c r="H529" s="38" t="n">
        <v>0.381</v>
      </c>
      <c r="I529" s="38" t="n">
        <v>114.8187</v>
      </c>
      <c r="J529" s="12"/>
    </row>
    <row r="530" ht="22.5" customHeight="1">
      <c r="A530" s="12" t="n">
        <f>WEEKNUM(B530,2)</f>
        <v>36</v>
      </c>
      <c r="B530" s="32" t="n">
        <v>46268</v>
      </c>
      <c r="C530" s="51" t="n">
        <v>1745925</v>
      </c>
      <c r="D530" s="61" t="s">
        <v>13</v>
      </c>
      <c r="E530" s="55" t="s">
        <v>14</v>
      </c>
      <c r="F530" s="38" t="s">
        <v>15</v>
      </c>
      <c r="G530" s="34" t="n">
        <v>404</v>
      </c>
      <c r="H530" s="38" t="n">
        <v>0.15</v>
      </c>
      <c r="I530" s="38" t="n">
        <v>60.6</v>
      </c>
      <c r="J530" s="12"/>
    </row>
    <row r="531" ht="22.5" customHeight="1">
      <c r="A531" s="12" t="n">
        <f>WEEKNUM(B531,2)</f>
        <v>36</v>
      </c>
      <c r="B531" s="32" t="n">
        <v>46268</v>
      </c>
      <c r="C531" s="51" t="n">
        <v>6951600</v>
      </c>
      <c r="D531" s="61" t="s">
        <v>16</v>
      </c>
      <c r="E531" s="55" t="s">
        <v>17</v>
      </c>
      <c r="F531" s="38" t="s">
        <v>15</v>
      </c>
      <c r="G531" s="34" t="n">
        <v>87</v>
      </c>
      <c r="H531" s="38" t="n">
        <v>0.173</v>
      </c>
      <c r="I531" s="38" t="n">
        <v>15.062</v>
      </c>
      <c r="J531" s="12"/>
    </row>
    <row r="532" ht="22.5" customHeight="1">
      <c r="A532" s="12" t="n">
        <f>WEEKNUM(B532,2)</f>
        <v>36</v>
      </c>
      <c r="B532" s="32" t="n">
        <v>46268</v>
      </c>
      <c r="C532" s="51" t="n">
        <v>6951594</v>
      </c>
      <c r="D532" s="61" t="s">
        <v>16</v>
      </c>
      <c r="E532" s="55" t="s">
        <v>18</v>
      </c>
      <c r="F532" s="38" t="s">
        <v>15</v>
      </c>
      <c r="G532" s="34" t="n">
        <v>190</v>
      </c>
      <c r="H532" s="38" t="n">
        <v>0.701</v>
      </c>
      <c r="I532" s="38" t="n">
        <v>133.14</v>
      </c>
      <c r="J532" s="12"/>
    </row>
    <row r="533" ht="22.5" customHeight="1">
      <c r="A533" s="12" t="n">
        <f>WEEKNUM(B533,2)</f>
        <v>36</v>
      </c>
      <c r="B533" s="32" t="n">
        <v>46268</v>
      </c>
      <c r="C533" s="51" t="n">
        <v>2732727</v>
      </c>
      <c r="D533" s="61" t="s">
        <v>10</v>
      </c>
      <c r="E533" s="55" t="s">
        <v>19</v>
      </c>
      <c r="F533" s="38" t="s">
        <v>15</v>
      </c>
      <c r="G533" s="34" t="n">
        <v>611</v>
      </c>
      <c r="H533" s="38" t="n">
        <v>0.25</v>
      </c>
      <c r="I533" s="38" t="n">
        <v>152.875</v>
      </c>
      <c r="J533" s="12"/>
    </row>
    <row r="534" ht="22.5" customHeight="1">
      <c r="A534" s="12" t="n">
        <f>WEEKNUM(B534,2)</f>
        <v>36</v>
      </c>
      <c r="B534" s="32" t="n">
        <v>46268</v>
      </c>
      <c r="C534" s="51" t="n">
        <v>5619156</v>
      </c>
      <c r="D534" s="61" t="s">
        <v>10</v>
      </c>
      <c r="E534" s="55" t="s">
        <v>19</v>
      </c>
      <c r="F534" s="38" t="s">
        <v>12</v>
      </c>
      <c r="G534" s="34" t="n">
        <v>13</v>
      </c>
      <c r="H534" s="38" t="n">
        <v>0.436</v>
      </c>
      <c r="I534" s="38" t="n">
        <v>5.6666</v>
      </c>
      <c r="J534" s="12"/>
    </row>
    <row r="535" ht="22.5" customHeight="1">
      <c r="A535" s="12" t="n">
        <f>WEEKNUM(B535,2)</f>
        <v>36</v>
      </c>
      <c r="B535" s="32" t="n">
        <v>46268</v>
      </c>
      <c r="C535" s="51" t="n">
        <v>6425889</v>
      </c>
      <c r="D535" s="61" t="s">
        <v>10</v>
      </c>
      <c r="E535" s="55" t="s">
        <v>20</v>
      </c>
      <c r="F535" s="38" t="s">
        <v>15</v>
      </c>
      <c r="G535" s="34" t="n">
        <v>189</v>
      </c>
      <c r="H535" s="38" t="n">
        <v>0.252</v>
      </c>
      <c r="I535" s="38" t="n">
        <v>47.55</v>
      </c>
      <c r="J535" s="12"/>
    </row>
    <row r="536" ht="22.5" customHeight="1">
      <c r="A536" s="12" t="n">
        <f>WEEKNUM(B536,2)</f>
        <v>36</v>
      </c>
      <c r="B536" s="32" t="n">
        <v>46268</v>
      </c>
      <c r="C536" s="51" t="n">
        <v>6439005</v>
      </c>
      <c r="D536" s="61" t="s">
        <v>10</v>
      </c>
      <c r="E536" s="55" t="s">
        <v>20</v>
      </c>
      <c r="F536" s="38" t="s">
        <v>21</v>
      </c>
      <c r="G536" s="34" t="n">
        <v>43</v>
      </c>
      <c r="H536" s="38" t="n">
        <v>0.25</v>
      </c>
      <c r="I536" s="38" t="n">
        <v>10.75</v>
      </c>
      <c r="J536" s="12"/>
    </row>
    <row r="537" ht="22.5" customHeight="1">
      <c r="A537" s="12" t="n">
        <f>WEEKNUM(B537,2)</f>
        <v>36</v>
      </c>
      <c r="B537" s="32" t="n">
        <v>46268</v>
      </c>
      <c r="C537" s="51" t="n">
        <v>7203110</v>
      </c>
      <c r="D537" s="61" t="s">
        <v>22</v>
      </c>
      <c r="E537" s="55" t="s">
        <v>23</v>
      </c>
      <c r="F537" s="38" t="s">
        <v>15</v>
      </c>
      <c r="G537" s="34" t="n">
        <v>12</v>
      </c>
      <c r="H537" s="38" t="n">
        <v>0.2</v>
      </c>
      <c r="I537" s="38" t="n">
        <v>2.4</v>
      </c>
      <c r="J537" s="12"/>
    </row>
    <row r="538" ht="22.5" customHeight="1">
      <c r="A538" s="12" t="n">
        <f>WEEKNUM(B538,2)</f>
        <v>36</v>
      </c>
      <c r="B538" s="32" t="n">
        <v>46268</v>
      </c>
      <c r="C538" s="51" t="n">
        <v>7202934</v>
      </c>
      <c r="D538" s="61" t="s">
        <v>22</v>
      </c>
      <c r="E538" s="55" t="s">
        <v>24</v>
      </c>
      <c r="F538" s="38" t="s">
        <v>15</v>
      </c>
      <c r="G538" s="34" t="n">
        <v>177</v>
      </c>
      <c r="H538" s="38" t="n">
        <v>0.36</v>
      </c>
      <c r="I538" s="38" t="n">
        <v>63.72</v>
      </c>
      <c r="J538" s="12"/>
    </row>
    <row r="539" ht="22.5" customHeight="1">
      <c r="A539" s="12" t="n">
        <f>WEEKNUM(B539,2)</f>
        <v>36</v>
      </c>
      <c r="B539" s="32" t="n">
        <v>46268</v>
      </c>
      <c r="C539" s="51" t="n">
        <v>5847496</v>
      </c>
      <c r="D539" s="61" t="s">
        <v>10</v>
      </c>
      <c r="E539" s="55" t="s">
        <v>25</v>
      </c>
      <c r="F539" s="38" t="s">
        <v>12</v>
      </c>
      <c r="G539" s="34" t="n">
        <v>9</v>
      </c>
      <c r="H539" s="38" t="n">
        <v>0.752</v>
      </c>
      <c r="I539" s="38" t="n">
        <v>6.7652</v>
      </c>
      <c r="J539" s="12"/>
    </row>
    <row r="540" ht="22.5" customHeight="1">
      <c r="A540" s="12" t="n">
        <f>WEEKNUM(B540,2)</f>
        <v>36</v>
      </c>
      <c r="B540" s="32" t="n">
        <v>46268</v>
      </c>
      <c r="C540" s="51" t="n">
        <v>7572369</v>
      </c>
      <c r="D540" s="61" t="s">
        <v>10</v>
      </c>
      <c r="E540" s="55" t="s">
        <v>25</v>
      </c>
      <c r="F540" s="38" t="s">
        <v>15</v>
      </c>
      <c r="G540" s="34" t="n">
        <v>78</v>
      </c>
      <c r="H540" s="38" t="n">
        <v>0.31</v>
      </c>
      <c r="I540" s="38" t="n">
        <v>24.15</v>
      </c>
      <c r="J540" s="12"/>
    </row>
    <row r="541" ht="22.5" customHeight="1">
      <c r="A541" s="12" t="n">
        <f>WEEKNUM(B541,2)</f>
        <v>36</v>
      </c>
      <c r="B541" s="32" t="n">
        <v>46268</v>
      </c>
      <c r="C541" s="51" t="n">
        <v>8460883</v>
      </c>
      <c r="D541" s="61" t="s">
        <v>16</v>
      </c>
      <c r="E541" s="55" t="s">
        <v>11</v>
      </c>
      <c r="F541" s="38" t="s">
        <v>15</v>
      </c>
      <c r="G541" s="34" t="n">
        <v>1149</v>
      </c>
      <c r="H541" s="38" t="n">
        <v>0.141</v>
      </c>
      <c r="I541" s="38" t="n">
        <v>162.54</v>
      </c>
      <c r="J541" s="12"/>
    </row>
    <row r="542" ht="22.5" customHeight="1">
      <c r="A542" s="12" t="n">
        <f>WEEKNUM(B542,2)</f>
        <v>36</v>
      </c>
      <c r="B542" s="32" t="n">
        <v>46268</v>
      </c>
      <c r="C542" s="51" t="n">
        <v>8531973</v>
      </c>
      <c r="D542" s="61" t="s">
        <v>16</v>
      </c>
      <c r="E542" s="55" t="s">
        <v>18</v>
      </c>
      <c r="F542" s="12" t="s">
        <v>26</v>
      </c>
      <c r="G542" s="34" t="n">
        <v>2</v>
      </c>
      <c r="H542" s="38" t="n">
        <v>0.06</v>
      </c>
      <c r="I542" s="38" t="n">
        <v>0.12</v>
      </c>
      <c r="J542" s="12"/>
    </row>
    <row r="543" ht="22.5" customHeight="1">
      <c r="A543" s="12" t="n">
        <f>WEEKNUM(B543,2)</f>
        <v>36</v>
      </c>
      <c r="B543" s="32" t="n">
        <v>46268</v>
      </c>
      <c r="C543" s="51" t="n">
        <v>8156506</v>
      </c>
      <c r="D543" s="61" t="s">
        <v>27</v>
      </c>
      <c r="E543" s="55" t="s">
        <v>14</v>
      </c>
      <c r="F543" s="38" t="s">
        <v>15</v>
      </c>
      <c r="G543" s="34" t="n">
        <v>1000</v>
      </c>
      <c r="H543" s="38" t="n">
        <v>0.101</v>
      </c>
      <c r="I543" s="38" t="n">
        <v>100.6</v>
      </c>
      <c r="J543" s="12"/>
    </row>
    <row r="544" ht="22.5" customHeight="1">
      <c r="A544" s="12" t="n">
        <f>WEEKNUM(B544,2)</f>
        <v>36</v>
      </c>
      <c r="B544" s="32" t="n">
        <v>46268</v>
      </c>
      <c r="C544" s="51" t="n">
        <v>8819666</v>
      </c>
      <c r="D544" s="61" t="s">
        <v>27</v>
      </c>
      <c r="E544" s="55" t="s">
        <v>14</v>
      </c>
      <c r="F544" s="38" t="s">
        <v>12</v>
      </c>
      <c r="G544" s="34" t="n">
        <v>199</v>
      </c>
      <c r="H544" s="38" t="n">
        <v>0.1</v>
      </c>
      <c r="I544" s="38" t="n">
        <v>19.8452</v>
      </c>
      <c r="J544" s="12"/>
    </row>
    <row r="545" ht="22.5" customHeight="1">
      <c r="A545" s="12" t="n">
        <f>WEEKNUM(B545,2)</f>
        <v>36</v>
      </c>
      <c r="B545" s="32" t="n">
        <v>46268</v>
      </c>
      <c r="C545" s="51" t="n">
        <v>91410799</v>
      </c>
      <c r="D545" s="61" t="s">
        <v>28</v>
      </c>
      <c r="E545" s="51" t="s">
        <v>29</v>
      </c>
      <c r="F545" s="12" t="s">
        <v>15</v>
      </c>
      <c r="G545" s="34" t="n">
        <v>498</v>
      </c>
      <c r="H545" s="38" t="n">
        <v>0.02</v>
      </c>
      <c r="I545" s="38" t="n">
        <v>9.96</v>
      </c>
      <c r="J545" s="12"/>
    </row>
    <row r="546" ht="22.5" customHeight="1">
      <c r="A546" s="12" t="n">
        <f>WEEKNUM(B546,2)</f>
        <v>36</v>
      </c>
      <c r="B546" s="32" t="n">
        <v>46268</v>
      </c>
      <c r="C546" s="51" t="n">
        <v>7872826</v>
      </c>
      <c r="D546" s="61" t="s">
        <v>30</v>
      </c>
      <c r="E546" s="55" t="s">
        <v>14</v>
      </c>
      <c r="F546" s="38" t="s">
        <v>15</v>
      </c>
      <c r="G546" s="34" t="n">
        <v>400</v>
      </c>
      <c r="H546" s="38" t="n">
        <v>0.481</v>
      </c>
      <c r="I546" s="38" t="n">
        <v>192.378</v>
      </c>
      <c r="J546" s="12"/>
    </row>
    <row r="547" ht="22.5" customHeight="1">
      <c r="A547" s="12" t="n">
        <f>WEEKNUM(B547,2)</f>
        <v>36</v>
      </c>
      <c r="B547" s="32" t="n">
        <v>46268</v>
      </c>
      <c r="C547" s="51" t="n">
        <v>9311355</v>
      </c>
      <c r="D547" s="61" t="s">
        <v>31</v>
      </c>
      <c r="E547" s="55" t="s">
        <v>14</v>
      </c>
      <c r="F547" s="38" t="s">
        <v>15</v>
      </c>
      <c r="G547" s="34" t="n">
        <v>20</v>
      </c>
      <c r="H547" s="38" t="n">
        <v>0.15</v>
      </c>
      <c r="I547" s="38" t="n">
        <v>3</v>
      </c>
      <c r="J547" s="12"/>
    </row>
    <row r="548" ht="22.5" customHeight="1">
      <c r="A548" s="12" t="n">
        <f>WEEKNUM(B548,2)</f>
        <v>36</v>
      </c>
      <c r="B548" s="32" t="n">
        <v>46268</v>
      </c>
      <c r="C548" s="51" t="n">
        <v>10210818</v>
      </c>
      <c r="D548" s="61" t="s">
        <v>27</v>
      </c>
      <c r="E548" s="55" t="s">
        <v>14</v>
      </c>
      <c r="F548" s="12" t="s">
        <v>26</v>
      </c>
      <c r="G548" s="34" t="n">
        <v>82</v>
      </c>
      <c r="H548" s="38" t="n">
        <v>0.13</v>
      </c>
      <c r="I548" s="38" t="n">
        <v>10.42</v>
      </c>
      <c r="J548" s="38"/>
    </row>
    <row r="549" ht="22.5" customHeight="1">
      <c r="A549" s="12" t="n">
        <f>WEEKNUM(B549,2)</f>
        <v>36</v>
      </c>
      <c r="B549" s="32" t="n">
        <v>46268</v>
      </c>
      <c r="C549" s="51" t="n">
        <v>10501490</v>
      </c>
      <c r="D549" s="61" t="s">
        <v>13</v>
      </c>
      <c r="E549" s="55" t="s">
        <v>14</v>
      </c>
      <c r="F549" s="38" t="s">
        <v>15</v>
      </c>
      <c r="G549" s="34" t="n">
        <v>10</v>
      </c>
      <c r="H549" s="38" t="n">
        <v>0.13</v>
      </c>
      <c r="I549" s="38" t="n">
        <v>1.3</v>
      </c>
      <c r="J549" s="12"/>
    </row>
    <row r="550" ht="22.5" customHeight="1">
      <c r="A550" s="12" t="n">
        <f>WEEKNUM(B550,2)</f>
        <v>36</v>
      </c>
      <c r="B550" s="32" t="n">
        <v>46268</v>
      </c>
      <c r="C550" s="51" t="n">
        <v>10912510</v>
      </c>
      <c r="D550" s="61" t="s">
        <v>10</v>
      </c>
      <c r="E550" s="66" t="s">
        <v>11</v>
      </c>
      <c r="F550" s="38" t="s">
        <v>32</v>
      </c>
      <c r="G550" s="34" t="n">
        <v>1022</v>
      </c>
      <c r="H550" s="38" t="n">
        <v>0.22</v>
      </c>
      <c r="I550" s="38" t="n">
        <v>220.88</v>
      </c>
      <c r="J550" s="38" t="n">
        <v>220.876</v>
      </c>
    </row>
    <row r="551" ht="22.5" customHeight="1">
      <c r="A551" s="12" t="n">
        <f>WEEKNUM(B551,2)</f>
        <v>36</v>
      </c>
      <c r="B551" s="32" t="n">
        <v>46268</v>
      </c>
      <c r="C551" s="51" t="n">
        <v>11080098</v>
      </c>
      <c r="D551" s="61" t="s">
        <v>22</v>
      </c>
      <c r="E551" s="55" t="s">
        <v>24</v>
      </c>
      <c r="F551" s="38" t="s">
        <v>15</v>
      </c>
      <c r="G551" s="34" t="n">
        <v>0</v>
      </c>
      <c r="H551" s="38" t="n">
        <v>0</v>
      </c>
      <c r="I551" s="38" t="n">
        <v>0</v>
      </c>
      <c r="J551" s="12"/>
    </row>
    <row r="552" ht="22.5" customHeight="1">
      <c r="A552" s="12" t="n">
        <f>WEEKNUM(B552,2)</f>
        <v>36</v>
      </c>
      <c r="B552" s="32" t="n">
        <v>46268</v>
      </c>
      <c r="C552" s="51" t="n">
        <v>91540124</v>
      </c>
      <c r="D552" s="61" t="s">
        <v>33</v>
      </c>
      <c r="E552" s="55" t="s">
        <v>34</v>
      </c>
      <c r="F552" s="38" t="s">
        <v>12</v>
      </c>
      <c r="G552" s="34" t="n">
        <v>3</v>
      </c>
      <c r="H552" s="38" t="n">
        <v>0.848</v>
      </c>
      <c r="I552" s="38" t="n">
        <v>2.5439</v>
      </c>
      <c r="J552" s="12"/>
    </row>
    <row r="553" ht="22.5" customHeight="1">
      <c r="A553" s="12" t="n">
        <f>WEEKNUM(B553,2)</f>
        <v>36</v>
      </c>
      <c r="B553" s="32" t="n">
        <v>46268</v>
      </c>
      <c r="C553" s="51" t="n">
        <v>91548042</v>
      </c>
      <c r="D553" s="61" t="s">
        <v>13</v>
      </c>
      <c r="E553" s="55" t="s">
        <v>14</v>
      </c>
      <c r="F553" s="38" t="s">
        <v>12</v>
      </c>
      <c r="G553" s="34" t="n">
        <v>0</v>
      </c>
      <c r="H553" s="38" t="n">
        <v>0</v>
      </c>
      <c r="I553" s="38" t="n">
        <v>0.1264</v>
      </c>
      <c r="J553" s="12"/>
    </row>
    <row r="554" ht="22.5" customHeight="1">
      <c r="A554" s="12" t="n">
        <f>WEEKNUM(B554,2)</f>
        <v>36</v>
      </c>
      <c r="B554" s="32" t="n">
        <v>46268</v>
      </c>
      <c r="C554" s="51" t="n">
        <v>91548043</v>
      </c>
      <c r="D554" s="61" t="s">
        <v>28</v>
      </c>
      <c r="E554" s="55" t="s">
        <v>35</v>
      </c>
      <c r="F554" s="38" t="s">
        <v>15</v>
      </c>
      <c r="G554" s="34" t="n">
        <v>201</v>
      </c>
      <c r="H554" s="38" t="n">
        <v>0.1</v>
      </c>
      <c r="I554" s="38" t="n">
        <v>20.1</v>
      </c>
      <c r="J554" s="12"/>
    </row>
    <row r="555" ht="22.5" customHeight="1">
      <c r="A555" s="12" t="n">
        <f>WEEKNUM(B555,2)</f>
        <v>36</v>
      </c>
      <c r="B555" s="32" t="n">
        <v>46268</v>
      </c>
      <c r="C555" s="51" t="n">
        <v>11715627</v>
      </c>
      <c r="D555" s="61" t="s">
        <v>31</v>
      </c>
      <c r="E555" s="55" t="s">
        <v>14</v>
      </c>
      <c r="F555" s="38" t="s">
        <v>15</v>
      </c>
      <c r="G555" s="34" t="n">
        <v>0</v>
      </c>
      <c r="H555" s="38" t="n">
        <v>0</v>
      </c>
      <c r="I555" s="38" t="n">
        <v>0</v>
      </c>
      <c r="J555" s="12"/>
    </row>
    <row r="556" ht="22.5" customHeight="1">
      <c r="A556" s="12" t="n">
        <f>WEEKNUM(B556,2)</f>
        <v>36</v>
      </c>
      <c r="B556" s="32" t="n">
        <v>46268</v>
      </c>
      <c r="C556" s="51" t="n">
        <v>11715655</v>
      </c>
      <c r="D556" s="61" t="s">
        <v>16</v>
      </c>
      <c r="E556" s="55" t="s">
        <v>11</v>
      </c>
      <c r="F556" s="38" t="s">
        <v>15</v>
      </c>
      <c r="G556" s="34" t="n">
        <v>0</v>
      </c>
      <c r="H556" s="38" t="n">
        <v>0</v>
      </c>
      <c r="I556" s="38" t="n">
        <v>0</v>
      </c>
      <c r="J556" s="12"/>
    </row>
    <row r="557" ht="22.5" customHeight="1">
      <c r="A557" s="12" t="n">
        <f>WEEKNUM(B557,2)</f>
        <v>36</v>
      </c>
      <c r="B557" s="32" t="n">
        <v>46268</v>
      </c>
      <c r="C557" s="51" t="n">
        <v>11715811</v>
      </c>
      <c r="D557" s="61" t="s">
        <v>16</v>
      </c>
      <c r="E557" s="51" t="s">
        <v>17</v>
      </c>
      <c r="F557" s="12" t="s">
        <v>15</v>
      </c>
      <c r="G557" s="34" t="n">
        <v>0</v>
      </c>
      <c r="H557" s="38" t="n">
        <v>0</v>
      </c>
      <c r="I557" s="38" t="n">
        <v>0</v>
      </c>
      <c r="J557" s="12"/>
    </row>
    <row r="558" ht="22.5" customHeight="1">
      <c r="A558" s="12" t="n">
        <f>WEEKNUM(B558,2)</f>
        <v>36</v>
      </c>
      <c r="B558" s="32" t="n">
        <v>46268</v>
      </c>
      <c r="C558" s="51" t="n">
        <v>11729927</v>
      </c>
      <c r="D558" s="61" t="s">
        <v>10</v>
      </c>
      <c r="E558" s="51" t="s">
        <v>20</v>
      </c>
      <c r="F558" s="12" t="s">
        <v>15</v>
      </c>
      <c r="G558" s="34" t="n">
        <v>0</v>
      </c>
      <c r="H558" s="38" t="n">
        <v>0</v>
      </c>
      <c r="I558" s="38" t="n">
        <v>0</v>
      </c>
      <c r="J558" s="12"/>
    </row>
    <row r="559" ht="22.5" customHeight="1">
      <c r="A559" s="12" t="n">
        <f>WEEKNUM(B559,2)</f>
        <v>36</v>
      </c>
      <c r="B559" s="32" t="n">
        <v>46268</v>
      </c>
      <c r="C559" s="51" t="n">
        <v>11729820</v>
      </c>
      <c r="D559" s="61" t="s">
        <v>10</v>
      </c>
      <c r="E559" s="51" t="s">
        <v>25</v>
      </c>
      <c r="F559" s="12" t="s">
        <v>15</v>
      </c>
      <c r="G559" s="34" t="n">
        <v>0</v>
      </c>
      <c r="H559" s="38" t="n">
        <v>0</v>
      </c>
      <c r="I559" s="38" t="n">
        <v>0</v>
      </c>
      <c r="J559" s="12"/>
    </row>
    <row r="560" ht="22.5" customHeight="1">
      <c r="A560" s="12" t="n">
        <f>WEEKNUM(B560,2)</f>
        <v>36</v>
      </c>
      <c r="B560" s="32" t="n">
        <v>46268</v>
      </c>
      <c r="C560" s="51" t="n">
        <v>11729830</v>
      </c>
      <c r="D560" s="61" t="s">
        <v>10</v>
      </c>
      <c r="E560" s="51" t="s">
        <v>11</v>
      </c>
      <c r="F560" s="12" t="s">
        <v>12</v>
      </c>
      <c r="G560" s="34" t="n">
        <v>0</v>
      </c>
      <c r="H560" s="38" t="n">
        <v>0</v>
      </c>
      <c r="I560" s="38" t="n">
        <v>0.0029</v>
      </c>
      <c r="J560" s="12"/>
    </row>
    <row r="561" ht="22.5" customHeight="1">
      <c r="A561" s="12" t="n">
        <f>WEEKNUM(B561,2)</f>
        <v>36</v>
      </c>
      <c r="B561" s="32" t="n">
        <v>46268</v>
      </c>
      <c r="C561" s="51" t="n">
        <v>11892329</v>
      </c>
      <c r="D561" s="61" t="s">
        <v>10</v>
      </c>
      <c r="E561" s="51" t="s">
        <v>11</v>
      </c>
      <c r="F561" s="37" t="s">
        <v>15</v>
      </c>
      <c r="G561" s="71" t="n">
        <v>500</v>
      </c>
      <c r="H561" s="72" t="n">
        <v>0.25</v>
      </c>
      <c r="I561" s="72" t="n">
        <v>125</v>
      </c>
      <c r="J561" s="12"/>
    </row>
    <row r="562" ht="22.5" customHeight="1">
      <c r="A562" s="12" t="n">
        <f>WEEKNUM(B562,2)</f>
        <v>36</v>
      </c>
      <c r="B562" s="32" t="n">
        <v>46268</v>
      </c>
      <c r="C562" s="51" t="n">
        <v>91557161</v>
      </c>
      <c r="D562" s="61" t="s">
        <v>36</v>
      </c>
      <c r="E562" s="55" t="s">
        <v>14</v>
      </c>
      <c r="F562" s="12" t="s">
        <v>12</v>
      </c>
      <c r="G562" s="34" t="n">
        <v>0</v>
      </c>
      <c r="H562" s="38" t="n">
        <v>0</v>
      </c>
      <c r="I562" s="38" t="n">
        <v>5.6375</v>
      </c>
      <c r="J562" s="13"/>
    </row>
    <row r="563" ht="22.5" customHeight="1">
      <c r="A563" s="12" t="n">
        <f>WEEKNUM(B563,2)</f>
        <v>36</v>
      </c>
      <c r="B563" s="32" t="n">
        <v>46268</v>
      </c>
      <c r="C563" s="51" t="n">
        <v>91557333</v>
      </c>
      <c r="D563" s="61" t="s">
        <v>37</v>
      </c>
      <c r="E563" s="55" t="s">
        <v>14</v>
      </c>
      <c r="F563" s="12" t="s">
        <v>12</v>
      </c>
      <c r="G563" s="34" t="n">
        <v>0</v>
      </c>
      <c r="H563" s="38" t="n">
        <v>0</v>
      </c>
      <c r="I563" s="38" t="n">
        <v>6.5757</v>
      </c>
      <c r="J563" s="13"/>
    </row>
    <row r="564" ht="22.5" customHeight="1">
      <c r="A564" s="12" t="n">
        <f>WEEKNUM(B564,2)</f>
        <v>36</v>
      </c>
      <c r="B564" s="32" t="n">
        <v>46268</v>
      </c>
      <c r="C564" s="51" t="n">
        <v>91557162</v>
      </c>
      <c r="D564" s="61" t="s">
        <v>38</v>
      </c>
      <c r="E564" s="55" t="s">
        <v>14</v>
      </c>
      <c r="F564" s="12" t="s">
        <v>12</v>
      </c>
      <c r="G564" s="34" t="n">
        <v>0</v>
      </c>
      <c r="H564" s="38" t="n">
        <v>0</v>
      </c>
      <c r="I564" s="38" t="n">
        <v>3.119</v>
      </c>
      <c r="J564" s="13"/>
    </row>
    <row r="565" ht="22.5" customHeight="1">
      <c r="A565" s="12" t="n">
        <f>WEEKNUM(B565,2)</f>
        <v>36</v>
      </c>
      <c r="B565" s="32" t="n">
        <v>46268</v>
      </c>
      <c r="C565" s="51" t="n">
        <v>6061077</v>
      </c>
      <c r="D565" s="61" t="s">
        <v>39</v>
      </c>
      <c r="E565" s="55" t="s">
        <v>14</v>
      </c>
      <c r="F565" s="59" t="s">
        <v>15</v>
      </c>
      <c r="G565" s="58" t="n">
        <v>0</v>
      </c>
      <c r="H565" s="59" t="n">
        <v>0</v>
      </c>
      <c r="I565" s="59" t="n">
        <v>0</v>
      </c>
      <c r="J565" s="12"/>
    </row>
    <row r="566" ht="22.5" customHeight="1">
      <c r="A566" s="12" t="n">
        <f>WEEKNUM(B566,2)</f>
        <v>36</v>
      </c>
      <c r="B566" s="32" t="n">
        <v>46268</v>
      </c>
      <c r="C566" s="51" t="n">
        <v>6607117</v>
      </c>
      <c r="D566" s="62" t="s">
        <v>39</v>
      </c>
      <c r="E566" s="51" t="s">
        <v>14</v>
      </c>
      <c r="F566" s="12" t="s">
        <v>15</v>
      </c>
      <c r="G566" s="34" t="n">
        <v>180</v>
      </c>
      <c r="H566" s="38" t="n">
        <v>0.586</v>
      </c>
      <c r="I566" s="38" t="n">
        <v>105.424</v>
      </c>
      <c r="J566" s="12"/>
    </row>
    <row r="567" ht="22.5" customHeight="1">
      <c r="A567" s="12" t="n">
        <f>WEEKNUM(B567,2)</f>
        <v>36</v>
      </c>
      <c r="B567" s="32" t="n">
        <v>46268</v>
      </c>
      <c r="C567" s="51" t="n">
        <v>5497580</v>
      </c>
      <c r="D567" s="62" t="s">
        <v>28</v>
      </c>
      <c r="E567" s="51" t="s">
        <v>17</v>
      </c>
      <c r="F567" s="60" t="s">
        <v>15</v>
      </c>
      <c r="G567" s="58" t="n">
        <v>1356</v>
      </c>
      <c r="H567" s="59" t="n">
        <v>0.246</v>
      </c>
      <c r="I567" s="59" t="n">
        <v>333.114</v>
      </c>
      <c r="J567" s="65"/>
    </row>
    <row r="568" ht="22.5" customHeight="1">
      <c r="A568" s="12" t="n">
        <f>WEEKNUM(B568,2)</f>
        <v>36</v>
      </c>
      <c r="B568" s="32" t="n">
        <v>46268</v>
      </c>
      <c r="C568" s="51" t="n">
        <v>91407542</v>
      </c>
      <c r="D568" s="62" t="s">
        <v>28</v>
      </c>
      <c r="E568" s="51" t="s">
        <v>40</v>
      </c>
      <c r="F568" s="12" t="s">
        <v>15</v>
      </c>
      <c r="G568" s="34" t="n">
        <v>500</v>
      </c>
      <c r="H568" s="38" t="n">
        <v>0.02</v>
      </c>
      <c r="I568" s="38" t="n">
        <v>10.182</v>
      </c>
      <c r="J568" s="13"/>
    </row>
    <row r="569" ht="22.5" customHeight="1">
      <c r="A569" s="12" t="n">
        <f>WEEKNUM(B569,2)</f>
        <v>36</v>
      </c>
      <c r="B569" s="32" t="n">
        <v>46268</v>
      </c>
      <c r="C569" s="51" t="n">
        <v>8998645</v>
      </c>
      <c r="D569" s="62" t="s">
        <v>28</v>
      </c>
      <c r="E569" s="51" t="s">
        <v>17</v>
      </c>
      <c r="F569" s="12" t="s">
        <v>15</v>
      </c>
      <c r="G569" s="56" t="n">
        <v>25</v>
      </c>
      <c r="H569" s="38" t="n">
        <v>0.321</v>
      </c>
      <c r="I569" s="38" t="n">
        <v>8.025</v>
      </c>
      <c r="J569" s="13"/>
    </row>
    <row r="570" ht="22.5" customHeight="1">
      <c r="A570" s="12" t="n">
        <f>WEEKNUM(B570,2)</f>
        <v>36</v>
      </c>
      <c r="B570" s="32" t="n">
        <v>46268</v>
      </c>
      <c r="C570" s="51" t="n">
        <v>9102719</v>
      </c>
      <c r="D570" s="62" t="s">
        <v>88</v>
      </c>
      <c r="E570" s="51" t="s">
        <v>89</v>
      </c>
      <c r="F570" s="12" t="s">
        <v>15</v>
      </c>
      <c r="G570" s="34" t="n">
        <v>41</v>
      </c>
      <c r="H570" s="38" t="n">
        <v>0.152</v>
      </c>
      <c r="I570" s="38" t="n">
        <v>6.239</v>
      </c>
      <c r="J570" s="13"/>
    </row>
    <row r="571" ht="22.5" customHeight="1">
      <c r="A571" s="12" t="n">
        <f>WEEKNUM(B571,2)</f>
        <v>36</v>
      </c>
      <c r="B571" s="32" t="n">
        <v>46268</v>
      </c>
      <c r="C571" s="51" t="n">
        <v>4383473</v>
      </c>
      <c r="D571" s="62" t="s">
        <v>39</v>
      </c>
      <c r="E571" s="51" t="s">
        <v>14</v>
      </c>
      <c r="F571" s="38" t="s">
        <v>15</v>
      </c>
      <c r="G571" s="34" t="n">
        <v>150</v>
      </c>
      <c r="H571" s="38" t="n">
        <v>0.179</v>
      </c>
      <c r="I571" s="38" t="n">
        <v>26.82</v>
      </c>
      <c r="J571" s="65"/>
    </row>
    <row r="572" ht="22.5" customHeight="1">
      <c r="A572" s="12" t="n">
        <f>WEEKNUM(B572,2)</f>
        <v>36</v>
      </c>
      <c r="B572" s="32" t="n">
        <v>46268</v>
      </c>
      <c r="C572" s="51" t="n">
        <v>8094753</v>
      </c>
      <c r="D572" s="62" t="s">
        <v>39</v>
      </c>
      <c r="E572" s="51" t="s">
        <v>14</v>
      </c>
      <c r="F572" s="12" t="s">
        <v>26</v>
      </c>
      <c r="G572" s="34" t="n">
        <v>167</v>
      </c>
      <c r="H572" s="38" t="n">
        <v>0.23</v>
      </c>
      <c r="I572" s="38" t="n">
        <v>37.78</v>
      </c>
      <c r="J572" s="13"/>
    </row>
    <row r="573" ht="22.5" customHeight="1">
      <c r="A573" s="12" t="n">
        <f>WEEKNUM(B573,2)</f>
        <v>36</v>
      </c>
      <c r="B573" s="32" t="n">
        <v>46268</v>
      </c>
      <c r="C573" s="51" t="n">
        <v>9415350</v>
      </c>
      <c r="D573" s="62" t="s">
        <v>41</v>
      </c>
      <c r="E573" s="51" t="s">
        <v>14</v>
      </c>
      <c r="F573" s="12" t="s">
        <v>26</v>
      </c>
      <c r="G573" s="34" t="n">
        <v>50</v>
      </c>
      <c r="H573" s="38" t="n">
        <v>0.17</v>
      </c>
      <c r="I573" s="38" t="n">
        <v>8.65</v>
      </c>
      <c r="J573" s="13"/>
    </row>
    <row r="574" ht="22.5" customHeight="1">
      <c r="A574" s="12" t="n">
        <f>WEEKNUM(B574,2)</f>
        <v>36</v>
      </c>
      <c r="B574" s="32" t="n">
        <v>46268</v>
      </c>
      <c r="C574" s="51" t="n">
        <v>2783561</v>
      </c>
      <c r="D574" s="62" t="s">
        <v>42</v>
      </c>
      <c r="E574" s="51" t="s">
        <v>14</v>
      </c>
      <c r="F574" s="38" t="s">
        <v>15</v>
      </c>
      <c r="G574" s="56" t="n">
        <v>412</v>
      </c>
      <c r="H574" s="38" t="n">
        <v>0.101</v>
      </c>
      <c r="I574" s="38" t="n">
        <v>41.655</v>
      </c>
      <c r="J574" s="13"/>
    </row>
    <row r="575" ht="22.5" customHeight="1">
      <c r="A575" s="12" t="n">
        <f>WEEKNUM(B575,2)</f>
        <v>36</v>
      </c>
      <c r="B575" s="32" t="n">
        <v>46268</v>
      </c>
      <c r="C575" s="51" t="n">
        <v>10599157</v>
      </c>
      <c r="D575" s="62" t="s">
        <v>43</v>
      </c>
      <c r="E575" s="51" t="s">
        <v>14</v>
      </c>
      <c r="F575" s="38" t="s">
        <v>15</v>
      </c>
      <c r="G575" s="56" t="n">
        <v>105</v>
      </c>
      <c r="H575" s="38" t="n">
        <v>0.284</v>
      </c>
      <c r="I575" s="38" t="n">
        <v>29.8</v>
      </c>
      <c r="J575" s="13"/>
    </row>
    <row r="576" ht="22.5" customHeight="1">
      <c r="A576" s="12" t="n">
        <f>WEEKNUM(B576,2)</f>
        <v>36</v>
      </c>
      <c r="B576" s="32" t="n">
        <v>46268</v>
      </c>
      <c r="C576" s="51" t="n">
        <v>10599681</v>
      </c>
      <c r="D576" s="62" t="s">
        <v>44</v>
      </c>
      <c r="E576" s="51" t="s">
        <v>14</v>
      </c>
      <c r="F576" s="38" t="s">
        <v>15</v>
      </c>
      <c r="G576" s="56" t="n">
        <v>380</v>
      </c>
      <c r="H576" s="38" t="n">
        <v>0.13</v>
      </c>
      <c r="I576" s="38" t="n">
        <v>49.4</v>
      </c>
      <c r="J576" s="13"/>
    </row>
    <row r="577" ht="22.5" customHeight="1">
      <c r="A577" s="12" t="n">
        <f>WEEKNUM(B577,2)</f>
        <v>36</v>
      </c>
      <c r="B577" s="32" t="n">
        <v>46268</v>
      </c>
      <c r="C577" s="51" t="n">
        <v>6060965</v>
      </c>
      <c r="D577" s="62" t="s">
        <v>39</v>
      </c>
      <c r="E577" s="51" t="s">
        <v>14</v>
      </c>
      <c r="F577" s="38" t="s">
        <v>15</v>
      </c>
      <c r="G577" s="57" t="n">
        <v>147</v>
      </c>
      <c r="H577" s="38" t="n">
        <v>0.281</v>
      </c>
      <c r="I577" s="38" t="n">
        <v>41.35</v>
      </c>
      <c r="J577" s="13"/>
    </row>
    <row r="578" ht="22.5" customHeight="1">
      <c r="A578" s="12" t="n">
        <f>WEEKNUM(B578,2)</f>
        <v>36</v>
      </c>
      <c r="B578" s="32" t="n">
        <v>46268</v>
      </c>
      <c r="C578" s="51" t="n">
        <v>10842514</v>
      </c>
      <c r="D578" s="62" t="s">
        <v>45</v>
      </c>
      <c r="E578" s="51" t="s">
        <v>14</v>
      </c>
      <c r="F578" s="12" t="s">
        <v>26</v>
      </c>
      <c r="G578" s="34" t="n">
        <v>0</v>
      </c>
      <c r="H578" s="38" t="n">
        <v>0</v>
      </c>
      <c r="I578" s="38" t="n">
        <v>0.03</v>
      </c>
      <c r="J578" s="13"/>
    </row>
    <row r="579" ht="22.5" customHeight="1">
      <c r="A579" s="12" t="n">
        <f>WEEKNUM(B579,2)</f>
        <v>36</v>
      </c>
      <c r="B579" s="32" t="n">
        <v>46268</v>
      </c>
      <c r="C579" s="51" t="n">
        <v>10815258</v>
      </c>
      <c r="D579" s="62" t="s">
        <v>45</v>
      </c>
      <c r="E579" s="51" t="s">
        <v>14</v>
      </c>
      <c r="F579" s="38" t="s">
        <v>15</v>
      </c>
      <c r="G579" s="34" t="n">
        <v>3</v>
      </c>
      <c r="H579" s="38" t="n">
        <v>0.203</v>
      </c>
      <c r="I579" s="38" t="n">
        <v>0.609</v>
      </c>
      <c r="J579" s="13"/>
    </row>
    <row r="580" ht="22.5" customHeight="1">
      <c r="A580" s="12" t="n">
        <f>WEEKNUM(B580,2)</f>
        <v>36</v>
      </c>
      <c r="B580" s="32" t="n">
        <v>46268</v>
      </c>
      <c r="C580" s="51" t="n">
        <v>91535229</v>
      </c>
      <c r="D580" s="62" t="s">
        <v>28</v>
      </c>
      <c r="E580" s="51" t="s">
        <v>40</v>
      </c>
      <c r="F580" s="38" t="s">
        <v>15</v>
      </c>
      <c r="G580" s="34" t="n">
        <v>4</v>
      </c>
      <c r="H580" s="38" t="n">
        <v>0.03</v>
      </c>
      <c r="I580" s="38" t="n">
        <v>0.12</v>
      </c>
      <c r="J580" s="13"/>
    </row>
    <row r="581" ht="22.5" customHeight="1">
      <c r="A581" s="12" t="n">
        <f>WEEKNUM(B581,2)</f>
        <v>36</v>
      </c>
      <c r="B581" s="32" t="n">
        <v>46268</v>
      </c>
      <c r="C581" s="51" t="n">
        <v>91535331</v>
      </c>
      <c r="D581" s="62" t="s">
        <v>28</v>
      </c>
      <c r="E581" s="51" t="s">
        <v>29</v>
      </c>
      <c r="F581" s="38" t="s">
        <v>15</v>
      </c>
      <c r="G581" s="57" t="n">
        <v>10</v>
      </c>
      <c r="H581" s="38" t="n">
        <v>0.03</v>
      </c>
      <c r="I581" s="38" t="n">
        <v>0.3</v>
      </c>
      <c r="J581" s="13"/>
    </row>
    <row r="582" ht="22.5" customHeight="1">
      <c r="A582" s="12" t="n">
        <f>WEEKNUM(B582,2)</f>
        <v>36</v>
      </c>
      <c r="B582" s="32" t="n">
        <v>46268</v>
      </c>
      <c r="C582" s="51" t="n">
        <v>11324493</v>
      </c>
      <c r="D582" s="62" t="s">
        <v>28</v>
      </c>
      <c r="E582" s="51" t="s">
        <v>17</v>
      </c>
      <c r="F582" s="12" t="s">
        <v>15</v>
      </c>
      <c r="G582" s="34" t="n">
        <v>1</v>
      </c>
      <c r="H582" s="38" t="n">
        <v>0.28</v>
      </c>
      <c r="I582" s="38" t="n">
        <v>0.28</v>
      </c>
      <c r="J582" s="13"/>
    </row>
    <row r="583" ht="22.5" customHeight="1">
      <c r="A583" s="12" t="n">
        <f>WEEKNUM(B583,2)</f>
        <v>36</v>
      </c>
      <c r="B583" s="32" t="n">
        <v>46268</v>
      </c>
      <c r="C583" s="51" t="n">
        <v>10298628</v>
      </c>
      <c r="D583" s="62" t="s">
        <v>46</v>
      </c>
      <c r="E583" s="51" t="s">
        <v>14</v>
      </c>
      <c r="F583" s="12" t="s">
        <v>26</v>
      </c>
      <c r="G583" s="57" t="n">
        <v>55</v>
      </c>
      <c r="H583" s="38" t="n">
        <v>0.28</v>
      </c>
      <c r="I583" s="38" t="n">
        <v>15.24</v>
      </c>
      <c r="J583" s="13"/>
    </row>
    <row r="584" ht="22.5" customHeight="1">
      <c r="A584" s="12" t="n">
        <f>WEEKNUM(B584,2)</f>
        <v>36</v>
      </c>
      <c r="B584" s="32" t="n">
        <v>46268</v>
      </c>
      <c r="C584" s="51" t="n">
        <v>11655595</v>
      </c>
      <c r="D584" s="62" t="s">
        <v>47</v>
      </c>
      <c r="E584" s="51" t="s">
        <v>14</v>
      </c>
      <c r="F584" s="12" t="s">
        <v>26</v>
      </c>
      <c r="G584" s="34" t="n">
        <v>0</v>
      </c>
      <c r="H584" s="38" t="n">
        <v>0</v>
      </c>
      <c r="I584" s="38" t="n">
        <v>1.05</v>
      </c>
      <c r="J584" s="13"/>
    </row>
    <row r="585" ht="22.5" customHeight="1">
      <c r="A585" s="12" t="n">
        <f>WEEKNUM(B585,2)</f>
        <v>36</v>
      </c>
      <c r="B585" s="32" t="n">
        <v>46268</v>
      </c>
      <c r="C585" s="51" t="n">
        <v>11655596</v>
      </c>
      <c r="D585" s="62" t="s">
        <v>47</v>
      </c>
      <c r="E585" s="51" t="s">
        <v>14</v>
      </c>
      <c r="F585" s="12" t="s">
        <v>12</v>
      </c>
      <c r="G585" s="34" t="n">
        <v>0</v>
      </c>
      <c r="H585" s="38" t="n">
        <v>0</v>
      </c>
      <c r="I585" s="38" t="n">
        <v>0</v>
      </c>
      <c r="J585" s="13"/>
    </row>
    <row r="586" ht="22.5" customHeight="1">
      <c r="A586" s="12" t="n">
        <f>WEEKNUM(B586,2)</f>
        <v>36</v>
      </c>
      <c r="B586" s="32" t="n">
        <v>46268</v>
      </c>
      <c r="C586" s="51" t="n">
        <v>11690183</v>
      </c>
      <c r="D586" s="62" t="s">
        <v>42</v>
      </c>
      <c r="E586" s="51" t="s">
        <v>14</v>
      </c>
      <c r="F586" s="12" t="s">
        <v>15</v>
      </c>
      <c r="G586" s="57" t="n">
        <v>88</v>
      </c>
      <c r="H586" s="38" t="n">
        <v>0.2</v>
      </c>
      <c r="I586" s="38" t="n">
        <v>17.6</v>
      </c>
      <c r="J586" s="13"/>
    </row>
    <row r="587" ht="22.5" customHeight="1">
      <c r="A587" s="12" t="n">
        <f>WEEKNUM(B587,2)</f>
        <v>36</v>
      </c>
      <c r="B587" s="32" t="n">
        <v>46268</v>
      </c>
      <c r="C587" s="51" t="n">
        <v>7953512</v>
      </c>
      <c r="D587" s="62" t="s">
        <v>46</v>
      </c>
      <c r="E587" s="51" t="s">
        <v>14</v>
      </c>
      <c r="F587" s="12" t="s">
        <v>15</v>
      </c>
      <c r="G587" s="57" t="n">
        <v>150</v>
      </c>
      <c r="H587" s="38" t="n">
        <v>0.16</v>
      </c>
      <c r="I587" s="38" t="n">
        <v>24</v>
      </c>
      <c r="J587" s="13"/>
    </row>
    <row r="588" ht="22.5" customHeight="1">
      <c r="A588" s="12" t="n">
        <f>WEEKNUM(B588,2)</f>
        <v>36</v>
      </c>
      <c r="B588" s="32" t="n">
        <v>46268</v>
      </c>
      <c r="C588" s="51" t="n">
        <v>11763482</v>
      </c>
      <c r="D588" s="62" t="s">
        <v>47</v>
      </c>
      <c r="E588" s="51" t="s">
        <v>14</v>
      </c>
      <c r="F588" s="12" t="s">
        <v>12</v>
      </c>
      <c r="G588" s="34" t="n">
        <v>0</v>
      </c>
      <c r="H588" s="38" t="n">
        <v>0</v>
      </c>
      <c r="I588" s="38" t="n">
        <v>0.2837</v>
      </c>
      <c r="J588" s="13"/>
    </row>
    <row r="589" ht="22.5" customHeight="1">
      <c r="A589" s="12" t="n">
        <f>WEEKNUM(B589,2)</f>
        <v>36</v>
      </c>
      <c r="B589" s="32" t="n">
        <v>46268</v>
      </c>
      <c r="C589" s="51" t="n">
        <v>5464039</v>
      </c>
      <c r="D589" s="62" t="s">
        <v>28</v>
      </c>
      <c r="E589" s="51" t="s">
        <v>48</v>
      </c>
      <c r="F589" s="12" t="s">
        <v>15</v>
      </c>
      <c r="G589" s="34" t="n">
        <v>1311</v>
      </c>
      <c r="H589" s="38" t="n">
        <v>0.294</v>
      </c>
      <c r="I589" s="38" t="n">
        <v>385.26</v>
      </c>
      <c r="J589" s="13"/>
    </row>
    <row r="590" ht="22.5" customHeight="1">
      <c r="A590" s="12" t="n">
        <f>WEEKNUM(B590,2)</f>
        <v>36</v>
      </c>
      <c r="B590" s="32" t="n">
        <v>46268</v>
      </c>
      <c r="C590" s="51" t="n">
        <v>8057746</v>
      </c>
      <c r="D590" s="62" t="s">
        <v>28</v>
      </c>
      <c r="E590" s="51" t="s">
        <v>48</v>
      </c>
      <c r="F590" s="12" t="s">
        <v>15</v>
      </c>
      <c r="G590" s="34" t="n">
        <v>0</v>
      </c>
      <c r="H590" s="38" t="n">
        <v>0</v>
      </c>
      <c r="I590" s="38" t="n">
        <v>0</v>
      </c>
      <c r="J590" s="13"/>
    </row>
    <row r="591" ht="22.5" customHeight="1">
      <c r="A591" s="12" t="n">
        <f>WEEKNUM(B591,2)</f>
        <v>36</v>
      </c>
      <c r="B591" s="32" t="n">
        <v>46268</v>
      </c>
      <c r="C591" s="51" t="n">
        <v>91399821</v>
      </c>
      <c r="D591" s="61" t="s">
        <v>44</v>
      </c>
      <c r="E591" s="51" t="s">
        <v>14</v>
      </c>
      <c r="F591" s="12" t="s">
        <v>26</v>
      </c>
      <c r="G591" s="34" t="n">
        <v>495</v>
      </c>
      <c r="H591" s="38" t="n">
        <v>0.09</v>
      </c>
      <c r="I591" s="38" t="n">
        <v>42.37</v>
      </c>
      <c r="J591" s="13"/>
    </row>
    <row r="592" ht="22.5" customHeight="1">
      <c r="A592" s="12" t="n">
        <f>WEEKNUM(B592,2)</f>
        <v>36</v>
      </c>
      <c r="B592" s="32" t="n">
        <v>46268</v>
      </c>
      <c r="C592" s="51" t="n">
        <v>8670368</v>
      </c>
      <c r="D592" s="61" t="s">
        <v>16</v>
      </c>
      <c r="E592" s="51" t="s">
        <v>11</v>
      </c>
      <c r="F592" s="60" t="s">
        <v>32</v>
      </c>
      <c r="G592" s="58" t="n">
        <v>7</v>
      </c>
      <c r="H592" s="59" t="n">
        <v>0.3</v>
      </c>
      <c r="I592" s="59" t="n">
        <v>2.12</v>
      </c>
      <c r="J592" s="63" t="n">
        <v>0</v>
      </c>
    </row>
    <row r="593" ht="22.5" customHeight="1">
      <c r="A593" s="12" t="n">
        <f>WEEKNUM(B593,2)</f>
        <v>36</v>
      </c>
      <c r="B593" s="32" t="n">
        <v>46268</v>
      </c>
      <c r="C593" s="51" t="n">
        <v>10514860</v>
      </c>
      <c r="D593" s="62" t="s">
        <v>47</v>
      </c>
      <c r="E593" s="51" t="s">
        <v>14</v>
      </c>
      <c r="F593" s="12" t="s">
        <v>15</v>
      </c>
      <c r="G593" s="34" t="n">
        <v>82</v>
      </c>
      <c r="H593" s="38" t="n">
        <v>0.7</v>
      </c>
      <c r="I593" s="38" t="n">
        <v>57.4</v>
      </c>
      <c r="J593" s="13"/>
    </row>
    <row r="594" ht="22.5" customHeight="1">
      <c r="A594" s="12" t="n">
        <f>WEEKNUM(B594,2)</f>
        <v>36</v>
      </c>
      <c r="B594" s="32" t="n">
        <v>46268</v>
      </c>
      <c r="C594" s="51" t="n">
        <v>91532857</v>
      </c>
      <c r="D594" s="62" t="s">
        <v>49</v>
      </c>
      <c r="E594" s="51" t="s">
        <v>14</v>
      </c>
      <c r="F594" s="12" t="s">
        <v>12</v>
      </c>
      <c r="G594" s="34" t="n">
        <v>54</v>
      </c>
      <c r="H594" s="38" t="n">
        <v>0.173</v>
      </c>
      <c r="I594" s="38" t="n">
        <v>9.3305</v>
      </c>
      <c r="J594" s="13"/>
    </row>
    <row r="595" ht="22.5" customHeight="1">
      <c r="A595" s="12" t="n">
        <f>WEEKNUM(B595,2)</f>
        <v>36</v>
      </c>
      <c r="B595" s="32" t="n">
        <v>46268</v>
      </c>
      <c r="C595" s="51" t="n">
        <v>91534913</v>
      </c>
      <c r="D595" s="62" t="s">
        <v>50</v>
      </c>
      <c r="E595" s="51" t="s">
        <v>51</v>
      </c>
      <c r="F595" s="12" t="s">
        <v>15</v>
      </c>
      <c r="G595" s="34" t="n">
        <v>14</v>
      </c>
      <c r="H595" s="38" t="n">
        <v>1</v>
      </c>
      <c r="I595" s="38" t="n">
        <v>14</v>
      </c>
      <c r="J595" s="13"/>
    </row>
    <row r="596" ht="22.5" customHeight="1">
      <c r="A596" s="12" t="n">
        <f>WEEKNUM(B596,2)</f>
        <v>36</v>
      </c>
      <c r="B596" s="32" t="n">
        <v>46268</v>
      </c>
      <c r="C596" s="51" t="n">
        <v>91538336</v>
      </c>
      <c r="D596" s="62" t="s">
        <v>52</v>
      </c>
      <c r="E596" s="51" t="s">
        <v>35</v>
      </c>
      <c r="F596" s="12" t="s">
        <v>15</v>
      </c>
      <c r="G596" s="34" t="n">
        <v>1</v>
      </c>
      <c r="H596" s="38" t="n">
        <v>0.8</v>
      </c>
      <c r="I596" s="38" t="n">
        <v>0.8</v>
      </c>
      <c r="J596" s="13"/>
    </row>
    <row r="597" ht="22.5" customHeight="1">
      <c r="A597" s="12" t="n">
        <f>WEEKNUM(B597,2)</f>
        <v>36</v>
      </c>
      <c r="B597" s="32" t="n">
        <v>46268</v>
      </c>
      <c r="C597" s="51" t="n">
        <v>91533906</v>
      </c>
      <c r="D597" s="62" t="s">
        <v>53</v>
      </c>
      <c r="E597" s="51" t="s">
        <v>54</v>
      </c>
      <c r="F597" s="12" t="s">
        <v>15</v>
      </c>
      <c r="G597" s="34" t="n">
        <v>2</v>
      </c>
      <c r="H597" s="38" t="n">
        <v>1</v>
      </c>
      <c r="I597" s="38" t="n">
        <v>2</v>
      </c>
      <c r="J597" s="13"/>
    </row>
    <row r="598" ht="22.5" customHeight="1">
      <c r="A598" s="12" t="n">
        <f>WEEKNUM(B598,2)</f>
        <v>36</v>
      </c>
      <c r="B598" s="32" t="n">
        <v>46268</v>
      </c>
      <c r="C598" s="51" t="n">
        <v>91538334</v>
      </c>
      <c r="D598" s="62" t="s">
        <v>52</v>
      </c>
      <c r="E598" s="51" t="s">
        <v>18</v>
      </c>
      <c r="F598" s="12" t="s">
        <v>15</v>
      </c>
      <c r="G598" s="34" t="n">
        <v>15</v>
      </c>
      <c r="H598" s="38" t="n">
        <v>0.8</v>
      </c>
      <c r="I598" s="38" t="n">
        <v>12</v>
      </c>
      <c r="J598" s="13"/>
    </row>
    <row r="599" ht="22.5" customHeight="1">
      <c r="A599" s="12" t="n">
        <f>WEEKNUM(B599,2)</f>
        <v>36</v>
      </c>
      <c r="B599" s="32" t="n">
        <v>46268</v>
      </c>
      <c r="C599" s="51" t="n">
        <v>91545519</v>
      </c>
      <c r="D599" s="62" t="s">
        <v>55</v>
      </c>
      <c r="E599" s="51" t="s">
        <v>48</v>
      </c>
      <c r="F599" s="12" t="s">
        <v>15</v>
      </c>
      <c r="G599" s="71" t="n">
        <v>50</v>
      </c>
      <c r="H599" s="72" t="n">
        <v>0.2</v>
      </c>
      <c r="I599" s="72" t="n">
        <v>9.98</v>
      </c>
      <c r="J599" s="13"/>
    </row>
    <row r="600" ht="22.5" customHeight="1">
      <c r="A600" s="12" t="n">
        <f>WEEKNUM(B600,2)</f>
        <v>36</v>
      </c>
      <c r="B600" s="32" t="n">
        <v>46268</v>
      </c>
      <c r="C600" s="51" t="n">
        <v>91551388</v>
      </c>
      <c r="D600" s="62" t="s">
        <v>56</v>
      </c>
      <c r="E600" s="51" t="s">
        <v>34</v>
      </c>
      <c r="F600" s="51" t="s">
        <v>12</v>
      </c>
      <c r="G600" s="34" t="n">
        <v>33</v>
      </c>
      <c r="H600" s="38" t="n">
        <v>0.809</v>
      </c>
      <c r="I600" s="38" t="n">
        <v>26.7062</v>
      </c>
      <c r="J600" s="13"/>
    </row>
    <row r="601" ht="22.5" customHeight="1">
      <c r="A601" s="12" t="n">
        <f>WEEKNUM(B601,2)</f>
        <v>36</v>
      </c>
      <c r="B601" s="32" t="n">
        <v>46268</v>
      </c>
      <c r="C601" s="51" t="n">
        <v>91550293</v>
      </c>
      <c r="D601" s="62" t="s">
        <v>57</v>
      </c>
      <c r="E601" s="51" t="s">
        <v>58</v>
      </c>
      <c r="F601" s="12" t="s">
        <v>15</v>
      </c>
      <c r="G601" s="58" t="n">
        <v>39</v>
      </c>
      <c r="H601" s="59" t="n">
        <v>0.35</v>
      </c>
      <c r="I601" s="59" t="n">
        <v>13.65</v>
      </c>
      <c r="J601" s="13"/>
    </row>
    <row r="602" ht="22.5" customHeight="1">
      <c r="A602" s="12" t="n">
        <f>WEEKNUM(B602,2)</f>
        <v>36</v>
      </c>
      <c r="B602" s="32" t="n">
        <v>46268</v>
      </c>
      <c r="C602" s="51" t="n">
        <v>91550294</v>
      </c>
      <c r="D602" s="62" t="s">
        <v>59</v>
      </c>
      <c r="E602" s="51" t="s">
        <v>34</v>
      </c>
      <c r="F602" s="12" t="s">
        <v>15</v>
      </c>
      <c r="G602" s="34" t="n">
        <v>1</v>
      </c>
      <c r="H602" s="38" t="n">
        <v>0.8</v>
      </c>
      <c r="I602" s="38" t="n">
        <v>0.8</v>
      </c>
      <c r="J602" s="13"/>
    </row>
    <row r="603" ht="22.5" customHeight="1">
      <c r="A603" s="12" t="n">
        <f>WEEKNUM(B603,2)</f>
        <v>36</v>
      </c>
      <c r="B603" s="32" t="n">
        <v>46268</v>
      </c>
      <c r="C603" s="51" t="n">
        <v>9333145</v>
      </c>
      <c r="D603" s="62" t="s">
        <v>60</v>
      </c>
      <c r="E603" s="51" t="s">
        <v>14</v>
      </c>
      <c r="F603" s="12" t="s">
        <v>26</v>
      </c>
      <c r="G603" s="34" t="n">
        <v>70</v>
      </c>
      <c r="H603" s="38" t="n">
        <v>0.35</v>
      </c>
      <c r="I603" s="38" t="n">
        <v>24.64</v>
      </c>
      <c r="J603" s="13"/>
    </row>
    <row r="604" ht="22.5" customHeight="1">
      <c r="A604" s="12" t="n">
        <f>WEEKNUM(B604,2)</f>
        <v>36</v>
      </c>
      <c r="B604" s="32" t="n">
        <v>46268</v>
      </c>
      <c r="C604" s="51" t="n">
        <v>91555309</v>
      </c>
      <c r="D604" s="62" t="s">
        <v>55</v>
      </c>
      <c r="E604" s="51" t="s">
        <v>40</v>
      </c>
      <c r="F604" s="12" t="s">
        <v>15</v>
      </c>
      <c r="G604" s="34" t="n">
        <v>87</v>
      </c>
      <c r="H604" s="38" t="n">
        <v>0.2</v>
      </c>
      <c r="I604" s="38" t="n">
        <v>17.4</v>
      </c>
      <c r="J604" s="13"/>
    </row>
    <row r="605" ht="22.5" customHeight="1">
      <c r="A605" s="12" t="n">
        <f>WEEKNUM(B605,2)</f>
        <v>36</v>
      </c>
      <c r="B605" s="32" t="n">
        <v>46268</v>
      </c>
      <c r="C605" s="51" t="n">
        <v>91554853</v>
      </c>
      <c r="D605" s="62" t="s">
        <v>55</v>
      </c>
      <c r="E605" s="51" t="s">
        <v>40</v>
      </c>
      <c r="F605" s="12" t="s">
        <v>21</v>
      </c>
      <c r="G605" s="34" t="n">
        <v>8</v>
      </c>
      <c r="H605" s="38" t="n">
        <v>0.3</v>
      </c>
      <c r="I605" s="38" t="n">
        <v>2.402</v>
      </c>
      <c r="J605" s="13"/>
    </row>
    <row r="606" ht="22.5" customHeight="1">
      <c r="A606" s="12" t="n">
        <f>WEEKNUM(B606,2)</f>
        <v>36</v>
      </c>
      <c r="B606" s="32" t="n">
        <v>46268</v>
      </c>
      <c r="C606" s="51" t="n">
        <v>91557347</v>
      </c>
      <c r="D606" s="62" t="s">
        <v>61</v>
      </c>
      <c r="E606" s="51" t="s">
        <v>14</v>
      </c>
      <c r="F606" s="12" t="s">
        <v>15</v>
      </c>
      <c r="G606" s="34" t="n">
        <v>1</v>
      </c>
      <c r="H606" s="38" t="n">
        <v>0.5</v>
      </c>
      <c r="I606" s="38" t="n">
        <v>0.5</v>
      </c>
      <c r="J606" s="13"/>
    </row>
    <row r="607" ht="22.5" customHeight="1">
      <c r="A607" s="12" t="n">
        <f>WEEKNUM(B607,2)</f>
        <v>36</v>
      </c>
      <c r="B607" s="32" t="n">
        <v>46268</v>
      </c>
      <c r="C607" s="51" t="n">
        <v>91557160</v>
      </c>
      <c r="D607" s="62" t="s">
        <v>62</v>
      </c>
      <c r="E607" s="51" t="s">
        <v>11</v>
      </c>
      <c r="F607" s="12" t="s">
        <v>15</v>
      </c>
      <c r="G607" s="34" t="n">
        <v>17</v>
      </c>
      <c r="H607" s="38" t="n">
        <v>0.141</v>
      </c>
      <c r="I607" s="38" t="n">
        <v>2.4</v>
      </c>
      <c r="J607" s="13"/>
    </row>
    <row r="608" ht="22.5" customHeight="1">
      <c r="A608" s="12" t="n">
        <f>WEEKNUM(B608,2)</f>
        <v>36</v>
      </c>
      <c r="B608" s="32" t="n">
        <v>46268</v>
      </c>
      <c r="C608" s="51" t="n">
        <v>91556262</v>
      </c>
      <c r="D608" s="62" t="s">
        <v>91</v>
      </c>
      <c r="E608" s="51" t="s">
        <v>14</v>
      </c>
      <c r="F608" s="12" t="s">
        <v>15</v>
      </c>
      <c r="G608" s="34" t="n">
        <v>45</v>
      </c>
      <c r="H608" s="38" t="n">
        <v>0.25</v>
      </c>
      <c r="I608" s="38" t="n">
        <v>11.25</v>
      </c>
      <c r="J608" s="13"/>
    </row>
    <row r="609" ht="22.5" customHeight="1">
      <c r="A609" s="12" t="n">
        <f>WEEKNUM(B609,2)</f>
        <v>36</v>
      </c>
      <c r="B609" s="32" t="n">
        <v>46268</v>
      </c>
      <c r="C609" s="51" t="n">
        <v>91399439</v>
      </c>
      <c r="D609" s="62" t="s">
        <v>63</v>
      </c>
      <c r="E609" s="51" t="s">
        <v>29</v>
      </c>
      <c r="F609" s="60" t="s">
        <v>15</v>
      </c>
      <c r="G609" s="60" t="n">
        <v>33</v>
      </c>
      <c r="H609" s="59" t="n">
        <v>0.1</v>
      </c>
      <c r="I609" s="59" t="n">
        <v>3.3</v>
      </c>
      <c r="J609" s="13"/>
    </row>
    <row r="610" ht="22.5" customHeight="1">
      <c r="A610" s="12" t="n">
        <f>WEEKNUM(B610,2)</f>
        <v>36</v>
      </c>
      <c r="B610" s="32" t="n">
        <v>46268</v>
      </c>
      <c r="C610" s="51" t="n">
        <v>91399437</v>
      </c>
      <c r="D610" s="62" t="s">
        <v>64</v>
      </c>
      <c r="E610" s="55" t="s">
        <v>65</v>
      </c>
      <c r="F610" s="12" t="s">
        <v>15</v>
      </c>
      <c r="G610" s="34" t="n">
        <v>49</v>
      </c>
      <c r="H610" s="38" t="n">
        <v>0.15</v>
      </c>
      <c r="I610" s="38" t="n">
        <v>7.35</v>
      </c>
      <c r="J610" s="13"/>
    </row>
    <row r="611" ht="22.5" customHeight="1">
      <c r="A611" s="12" t="n">
        <f>WEEKNUM(B611,2)</f>
        <v>36</v>
      </c>
      <c r="B611" s="32" t="n">
        <v>46268</v>
      </c>
      <c r="C611" s="51" t="n">
        <v>5556054</v>
      </c>
      <c r="D611" s="62" t="s">
        <v>66</v>
      </c>
      <c r="E611" s="51" t="s">
        <v>40</v>
      </c>
      <c r="F611" s="12" t="s">
        <v>15</v>
      </c>
      <c r="G611" s="56" t="n">
        <v>7</v>
      </c>
      <c r="H611" s="38" t="n">
        <v>1.177</v>
      </c>
      <c r="I611" s="38" t="n">
        <v>8.239</v>
      </c>
      <c r="J611" s="13"/>
    </row>
    <row r="612" ht="22.5" customHeight="1">
      <c r="A612" s="12" t="n">
        <f>WEEKNUM(B612,2)</f>
        <v>36</v>
      </c>
      <c r="B612" s="32" t="n">
        <v>46268</v>
      </c>
      <c r="C612" s="51" t="n">
        <v>8628042</v>
      </c>
      <c r="D612" s="62" t="s">
        <v>30</v>
      </c>
      <c r="E612" s="51" t="s">
        <v>14</v>
      </c>
      <c r="F612" s="12" t="s">
        <v>26</v>
      </c>
      <c r="G612" s="12" t="n">
        <v>608</v>
      </c>
      <c r="H612" s="38" t="n">
        <v>0.26</v>
      </c>
      <c r="I612" s="38" t="n">
        <v>160.91</v>
      </c>
      <c r="J612" s="13"/>
    </row>
    <row r="613" ht="22.5" customHeight="1">
      <c r="A613" s="12" t="n">
        <f>WEEKNUM(B613,2)</f>
        <v>36</v>
      </c>
      <c r="B613" s="32" t="n">
        <v>46268</v>
      </c>
      <c r="C613" s="51" t="n">
        <v>9297014</v>
      </c>
      <c r="D613" s="62" t="s">
        <v>13</v>
      </c>
      <c r="E613" s="51" t="s">
        <v>14</v>
      </c>
      <c r="F613" s="12" t="s">
        <v>26</v>
      </c>
      <c r="G613" s="12" t="n">
        <v>299</v>
      </c>
      <c r="H613" s="38" t="n">
        <v>0.13</v>
      </c>
      <c r="I613" s="38" t="n">
        <v>38.65</v>
      </c>
      <c r="J613" s="13"/>
    </row>
    <row r="614" ht="22.5" customHeight="1">
      <c r="A614" s="12" t="n">
        <f>WEEKNUM(B614,2)</f>
        <v>36</v>
      </c>
      <c r="B614" s="32" t="n">
        <v>46268</v>
      </c>
      <c r="C614" s="51" t="n">
        <v>7815836</v>
      </c>
      <c r="D614" s="62" t="s">
        <v>67</v>
      </c>
      <c r="E614" s="51" t="s">
        <v>40</v>
      </c>
      <c r="F614" s="12" t="s">
        <v>15</v>
      </c>
      <c r="G614" s="56" t="n">
        <v>2623</v>
      </c>
      <c r="H614" s="38" t="n">
        <v>0.118</v>
      </c>
      <c r="I614" s="38" t="n">
        <v>309.19</v>
      </c>
      <c r="J614" s="13"/>
    </row>
    <row r="615" ht="22.5" customHeight="1">
      <c r="A615" s="12" t="n">
        <f>WEEKNUM(B615,2)</f>
        <v>36</v>
      </c>
      <c r="B615" s="32" t="n">
        <v>46268</v>
      </c>
      <c r="C615" s="51" t="n">
        <v>9751142</v>
      </c>
      <c r="D615" s="62" t="s">
        <v>68</v>
      </c>
      <c r="E615" s="51" t="s">
        <v>11</v>
      </c>
      <c r="F615" s="38" t="s">
        <v>32</v>
      </c>
      <c r="G615" s="56" t="n">
        <v>0</v>
      </c>
      <c r="H615" s="38" t="n">
        <v>0</v>
      </c>
      <c r="I615" s="38" t="n">
        <v>0.22</v>
      </c>
      <c r="J615" s="63" t="n">
        <v>0.223</v>
      </c>
    </row>
    <row r="616" ht="22.5" customHeight="1">
      <c r="A616" s="12" t="n">
        <f>WEEKNUM(B616,2)</f>
        <v>36</v>
      </c>
      <c r="B616" s="32" t="n">
        <v>46268</v>
      </c>
      <c r="C616" s="51" t="n">
        <v>8312006</v>
      </c>
      <c r="D616" s="62" t="s">
        <v>69</v>
      </c>
      <c r="E616" s="51" t="s">
        <v>14</v>
      </c>
      <c r="F616" s="12" t="s">
        <v>15</v>
      </c>
      <c r="G616" s="56" t="n">
        <v>23</v>
      </c>
      <c r="H616" s="38" t="n">
        <v>0.12</v>
      </c>
      <c r="I616" s="38" t="n">
        <v>2.76</v>
      </c>
      <c r="J616" s="13"/>
    </row>
    <row r="617" ht="22.5" customHeight="1">
      <c r="A617" s="12" t="n">
        <f>WEEKNUM(B617,2)</f>
        <v>36</v>
      </c>
      <c r="B617" s="32" t="n">
        <v>46268</v>
      </c>
      <c r="C617" s="51" t="n">
        <v>91467820</v>
      </c>
      <c r="D617" s="62" t="s">
        <v>70</v>
      </c>
      <c r="E617" s="51" t="s">
        <v>40</v>
      </c>
      <c r="F617" s="12" t="s">
        <v>15</v>
      </c>
      <c r="G617" s="56" t="n">
        <v>531</v>
      </c>
      <c r="H617" s="38" t="n">
        <v>0.1</v>
      </c>
      <c r="I617" s="38" t="n">
        <v>53.1</v>
      </c>
      <c r="J617" s="13"/>
    </row>
    <row r="618" ht="22.5" customHeight="1">
      <c r="A618" s="12" t="n">
        <f>WEEKNUM(B618,2)</f>
        <v>36</v>
      </c>
      <c r="B618" s="32" t="n">
        <v>46268</v>
      </c>
      <c r="C618" s="51" t="n">
        <v>91467821</v>
      </c>
      <c r="D618" s="62" t="s">
        <v>70</v>
      </c>
      <c r="E618" s="51" t="s">
        <v>17</v>
      </c>
      <c r="F618" s="12" t="s">
        <v>15</v>
      </c>
      <c r="G618" s="56" t="n">
        <v>100</v>
      </c>
      <c r="H618" s="38" t="n">
        <v>0.17</v>
      </c>
      <c r="I618" s="38" t="n">
        <v>17</v>
      </c>
      <c r="J618" s="13"/>
    </row>
    <row r="619" ht="22.5" customHeight="1">
      <c r="A619" s="12" t="n">
        <f>WEEKNUM(B619,2)</f>
        <v>36</v>
      </c>
      <c r="B619" s="32" t="n">
        <v>46268</v>
      </c>
      <c r="C619" s="51" t="n">
        <v>10295313</v>
      </c>
      <c r="D619" s="62" t="s">
        <v>69</v>
      </c>
      <c r="E619" s="51" t="s">
        <v>14</v>
      </c>
      <c r="F619" s="12" t="s">
        <v>15</v>
      </c>
      <c r="G619" s="56" t="n">
        <v>0</v>
      </c>
      <c r="H619" s="38" t="n">
        <v>0</v>
      </c>
      <c r="I619" s="38" t="n">
        <v>0</v>
      </c>
      <c r="J619" s="13"/>
    </row>
    <row r="620" ht="22.5" customHeight="1">
      <c r="A620" s="12" t="n">
        <f>WEEKNUM(B620,2)</f>
        <v>36</v>
      </c>
      <c r="B620" s="32" t="n">
        <v>46268</v>
      </c>
      <c r="C620" s="51" t="n">
        <v>91496145</v>
      </c>
      <c r="D620" s="62" t="s">
        <v>70</v>
      </c>
      <c r="E620" s="55" t="s">
        <v>65</v>
      </c>
      <c r="F620" s="12" t="s">
        <v>15</v>
      </c>
      <c r="G620" s="56" t="n">
        <v>50</v>
      </c>
      <c r="H620" s="38" t="n">
        <v>0.15</v>
      </c>
      <c r="I620" s="38" t="n">
        <v>7.5</v>
      </c>
      <c r="J620" s="13"/>
    </row>
    <row r="621" ht="22.5" customHeight="1">
      <c r="A621" s="12" t="n">
        <f>WEEKNUM(B621,2)</f>
        <v>36</v>
      </c>
      <c r="B621" s="32" t="n">
        <v>46268</v>
      </c>
      <c r="C621" s="51" t="n">
        <v>91496146</v>
      </c>
      <c r="D621" s="62" t="s">
        <v>70</v>
      </c>
      <c r="E621" s="51" t="s">
        <v>48</v>
      </c>
      <c r="F621" s="12" t="s">
        <v>15</v>
      </c>
      <c r="G621" s="56" t="n">
        <v>200</v>
      </c>
      <c r="H621" s="38" t="n">
        <v>0.14</v>
      </c>
      <c r="I621" s="38" t="n">
        <v>28</v>
      </c>
      <c r="J621" s="13"/>
    </row>
    <row r="622" ht="22.5" customHeight="1">
      <c r="A622" s="12" t="n">
        <f>WEEKNUM(B622,2)</f>
        <v>36</v>
      </c>
      <c r="B622" s="32" t="n">
        <v>46268</v>
      </c>
      <c r="C622" s="51" t="n">
        <v>91496147</v>
      </c>
      <c r="D622" s="62" t="s">
        <v>70</v>
      </c>
      <c r="E622" s="51" t="s">
        <v>11</v>
      </c>
      <c r="F622" s="12" t="s">
        <v>15</v>
      </c>
      <c r="G622" s="56" t="n">
        <v>150</v>
      </c>
      <c r="H622" s="38" t="n">
        <v>0.13</v>
      </c>
      <c r="I622" s="38" t="n">
        <v>19.5</v>
      </c>
      <c r="J622" s="13"/>
    </row>
    <row r="623" ht="22.5" customHeight="1">
      <c r="A623" s="12" t="n">
        <f>WEEKNUM(B623,2)</f>
        <v>36</v>
      </c>
      <c r="B623" s="32" t="n">
        <v>46268</v>
      </c>
      <c r="C623" s="51" t="n">
        <v>91496148</v>
      </c>
      <c r="D623" s="62" t="s">
        <v>70</v>
      </c>
      <c r="E623" s="51" t="s">
        <v>14</v>
      </c>
      <c r="F623" s="12" t="s">
        <v>15</v>
      </c>
      <c r="G623" s="56" t="n">
        <v>300</v>
      </c>
      <c r="H623" s="38" t="n">
        <v>0.15</v>
      </c>
      <c r="I623" s="38" t="n">
        <v>45</v>
      </c>
      <c r="J623" s="13"/>
    </row>
    <row r="624" ht="22.5" customHeight="1">
      <c r="A624" s="12" t="n">
        <f>WEEKNUM(B624,2)</f>
        <v>36</v>
      </c>
      <c r="B624" s="32" t="n">
        <v>46268</v>
      </c>
      <c r="C624" s="51" t="n">
        <v>10765365</v>
      </c>
      <c r="D624" s="62" t="s">
        <v>71</v>
      </c>
      <c r="E624" s="55" t="s">
        <v>65</v>
      </c>
      <c r="F624" s="12" t="s">
        <v>15</v>
      </c>
      <c r="G624" s="56" t="n">
        <v>100</v>
      </c>
      <c r="H624" s="38" t="n">
        <v>0.2</v>
      </c>
      <c r="I624" s="38" t="n">
        <v>20.01</v>
      </c>
      <c r="J624" s="13"/>
    </row>
    <row r="625" ht="22.5" customHeight="1">
      <c r="A625" s="12" t="n">
        <f>WEEKNUM(B625,2)</f>
        <v>36</v>
      </c>
      <c r="B625" s="32" t="n">
        <v>46268</v>
      </c>
      <c r="C625" s="51" t="n">
        <v>11079953</v>
      </c>
      <c r="D625" s="62" t="s">
        <v>66</v>
      </c>
      <c r="E625" s="51" t="s">
        <v>40</v>
      </c>
      <c r="F625" s="12" t="s">
        <v>15</v>
      </c>
      <c r="G625" s="56" t="n">
        <v>0</v>
      </c>
      <c r="H625" s="38" t="n">
        <v>0</v>
      </c>
      <c r="I625" s="38" t="n">
        <v>0</v>
      </c>
      <c r="J625" s="13"/>
    </row>
    <row r="626" ht="22.5" customHeight="1">
      <c r="A626" s="12" t="n">
        <f>WEEKNUM(B626,2)</f>
        <v>36</v>
      </c>
      <c r="B626" s="32" t="n">
        <v>46268</v>
      </c>
      <c r="C626" s="51" t="n">
        <v>11079265</v>
      </c>
      <c r="D626" s="62" t="s">
        <v>68</v>
      </c>
      <c r="E626" s="51" t="s">
        <v>11</v>
      </c>
      <c r="F626" s="38" t="s">
        <v>32</v>
      </c>
      <c r="G626" s="56" t="n">
        <v>0</v>
      </c>
      <c r="H626" s="38" t="n">
        <v>0</v>
      </c>
      <c r="I626" s="38" t="n">
        <v>0.09</v>
      </c>
      <c r="J626" s="63" t="n">
        <v>0</v>
      </c>
    </row>
    <row r="627" ht="22.5" customHeight="1">
      <c r="A627" s="12" t="n">
        <f>WEEKNUM(B627,2)</f>
        <v>36</v>
      </c>
      <c r="B627" s="32" t="n">
        <v>46268</v>
      </c>
      <c r="C627" s="51" t="n">
        <v>9535696</v>
      </c>
      <c r="D627" s="62" t="s">
        <v>72</v>
      </c>
      <c r="E627" s="55" t="s">
        <v>40</v>
      </c>
      <c r="F627" s="12" t="s">
        <v>15</v>
      </c>
      <c r="G627" s="56" t="n">
        <v>0</v>
      </c>
      <c r="H627" s="38" t="n">
        <v>0</v>
      </c>
      <c r="I627" s="38" t="n">
        <v>0</v>
      </c>
      <c r="J627" s="13"/>
    </row>
    <row r="628" ht="22.5" customHeight="1">
      <c r="A628" s="12" t="n">
        <f>WEEKNUM(B628,2)</f>
        <v>36</v>
      </c>
      <c r="B628" s="32" t="n">
        <v>46268</v>
      </c>
      <c r="C628" s="51" t="n">
        <v>11690181</v>
      </c>
      <c r="D628" s="62" t="s">
        <v>73</v>
      </c>
      <c r="E628" s="51" t="s">
        <v>14</v>
      </c>
      <c r="F628" s="12" t="s">
        <v>15</v>
      </c>
      <c r="G628" s="56" t="n">
        <v>100</v>
      </c>
      <c r="H628" s="38" t="n">
        <v>0.44</v>
      </c>
      <c r="I628" s="38" t="n">
        <v>44</v>
      </c>
      <c r="J628" s="13"/>
    </row>
    <row r="629" ht="22.5" customHeight="1">
      <c r="A629" s="12" t="n">
        <f>WEEKNUM(B629,2)</f>
        <v>36</v>
      </c>
      <c r="B629" s="32" t="n">
        <v>46268</v>
      </c>
      <c r="C629" s="51" t="n">
        <v>11836152</v>
      </c>
      <c r="D629" s="62" t="s">
        <v>67</v>
      </c>
      <c r="E629" s="55" t="s">
        <v>40</v>
      </c>
      <c r="F629" s="12" t="s">
        <v>15</v>
      </c>
      <c r="G629" s="56" t="n">
        <v>0</v>
      </c>
      <c r="H629" s="38" t="n">
        <v>0</v>
      </c>
      <c r="I629" s="38" t="n">
        <v>0</v>
      </c>
      <c r="J629" s="69"/>
    </row>
    <row r="630" ht="22.5" customHeight="1">
      <c r="A630" s="12" t="n">
        <f>WEEKNUM(B630,2)</f>
        <v>36</v>
      </c>
      <c r="B630" s="32" t="n">
        <v>46268</v>
      </c>
      <c r="C630" s="51" t="n">
        <v>11862336</v>
      </c>
      <c r="D630" s="62" t="s">
        <v>63</v>
      </c>
      <c r="E630" s="30" t="s">
        <v>29</v>
      </c>
      <c r="F630" s="12" t="s">
        <v>15</v>
      </c>
      <c r="G630" s="56" t="n">
        <v>0</v>
      </c>
      <c r="H630" s="38" t="n">
        <v>0</v>
      </c>
      <c r="I630" s="38" t="n">
        <v>0</v>
      </c>
      <c r="J630" s="69"/>
    </row>
    <row r="631" ht="22.5" customHeight="1">
      <c r="A631" s="12" t="n">
        <f>WEEKNUM(B631,2)</f>
        <v>36</v>
      </c>
      <c r="B631" s="32" t="n">
        <v>46268</v>
      </c>
      <c r="C631" s="51" t="n">
        <v>6395488</v>
      </c>
      <c r="D631" s="62" t="s">
        <v>43</v>
      </c>
      <c r="E631" s="51" t="s">
        <v>14</v>
      </c>
      <c r="F631" s="12" t="s">
        <v>15</v>
      </c>
      <c r="G631" s="12" t="n">
        <v>200</v>
      </c>
      <c r="H631" s="38" t="n">
        <v>0.3</v>
      </c>
      <c r="I631" s="38" t="n">
        <v>60</v>
      </c>
      <c r="J631" s="13"/>
    </row>
    <row r="632" ht="22.5" customHeight="1">
      <c r="A632" s="12" t="n">
        <f>WEEKNUM(B632,2)</f>
        <v>36</v>
      </c>
      <c r="B632" s="32" t="n">
        <v>46268</v>
      </c>
      <c r="C632" s="51" t="n">
        <v>8291713</v>
      </c>
      <c r="D632" s="61" t="s">
        <v>44</v>
      </c>
      <c r="E632" s="55" t="s">
        <v>14</v>
      </c>
      <c r="F632" s="12" t="s">
        <v>15</v>
      </c>
      <c r="G632" s="34" t="n">
        <v>1500</v>
      </c>
      <c r="H632" s="38" t="n">
        <v>0.14</v>
      </c>
      <c r="I632" s="38" t="n">
        <v>210</v>
      </c>
      <c r="J632" s="13"/>
    </row>
    <row r="633" ht="22.5" customHeight="1">
      <c r="A633" s="12" t="n">
        <f>WEEKNUM(B633,2)</f>
        <v>36</v>
      </c>
      <c r="B633" s="32" t="n">
        <v>46268</v>
      </c>
      <c r="C633" s="51" t="n">
        <v>8566541</v>
      </c>
      <c r="D633" s="61" t="s">
        <v>75</v>
      </c>
      <c r="E633" s="30" t="s">
        <v>14</v>
      </c>
      <c r="F633" s="59" t="s">
        <v>26</v>
      </c>
      <c r="G633" s="58" t="n">
        <v>64</v>
      </c>
      <c r="H633" s="59" t="n">
        <v>0.06</v>
      </c>
      <c r="I633" s="59" t="n">
        <v>3.63</v>
      </c>
      <c r="J633" s="13"/>
    </row>
    <row r="634" ht="22.5" customHeight="1">
      <c r="A634" s="12" t="n">
        <f>WEEKNUM(B634,2)</f>
        <v>36</v>
      </c>
      <c r="B634" s="32" t="n">
        <v>46268</v>
      </c>
      <c r="C634" s="51" t="n">
        <v>8566084</v>
      </c>
      <c r="D634" s="61" t="s">
        <v>76</v>
      </c>
      <c r="E634" s="55" t="s">
        <v>29</v>
      </c>
      <c r="F634" s="12" t="s">
        <v>15</v>
      </c>
      <c r="G634" s="57" t="n">
        <v>100</v>
      </c>
      <c r="H634" s="38" t="n">
        <v>0.12</v>
      </c>
      <c r="I634" s="38" t="n">
        <v>12</v>
      </c>
      <c r="J634" s="13"/>
    </row>
    <row r="635" ht="22.5" customHeight="1">
      <c r="A635" s="12" t="n">
        <f>WEEKNUM(B635,2)</f>
        <v>36</v>
      </c>
      <c r="B635" s="32" t="n">
        <v>46268</v>
      </c>
      <c r="C635" s="51" t="n">
        <v>2937658</v>
      </c>
      <c r="D635" s="61" t="s">
        <v>77</v>
      </c>
      <c r="E635" s="55" t="s">
        <v>14</v>
      </c>
      <c r="F635" s="12" t="s">
        <v>15</v>
      </c>
      <c r="G635" s="57" t="n">
        <v>100</v>
      </c>
      <c r="H635" s="38" t="n">
        <v>0.123</v>
      </c>
      <c r="I635" s="38" t="n">
        <v>12.3</v>
      </c>
      <c r="J635" s="13"/>
    </row>
    <row r="636" ht="22.5" customHeight="1">
      <c r="A636" s="12" t="n">
        <f>WEEKNUM(B636,2)</f>
        <v>36</v>
      </c>
      <c r="B636" s="32" t="n">
        <v>46268</v>
      </c>
      <c r="C636" s="51" t="n">
        <v>8942077</v>
      </c>
      <c r="D636" s="61" t="s">
        <v>90</v>
      </c>
      <c r="E636" s="55" t="s">
        <v>65</v>
      </c>
      <c r="F636" s="12" t="s">
        <v>15</v>
      </c>
      <c r="G636" s="57" t="n">
        <v>16</v>
      </c>
      <c r="H636" s="38" t="n">
        <v>0.2</v>
      </c>
      <c r="I636" s="38" t="n">
        <v>3.2</v>
      </c>
      <c r="J636" s="13"/>
    </row>
    <row r="637" ht="22.5" customHeight="1">
      <c r="A637" s="12" t="n">
        <f>WEEKNUM(B637,2)</f>
        <v>36</v>
      </c>
      <c r="B637" s="32" t="n">
        <v>46268</v>
      </c>
      <c r="C637" s="51" t="n">
        <v>6706444</v>
      </c>
      <c r="D637" s="61" t="s">
        <v>78</v>
      </c>
      <c r="E637" s="51" t="s">
        <v>79</v>
      </c>
      <c r="F637" s="38" t="s">
        <v>12</v>
      </c>
      <c r="G637" s="57" t="n">
        <v>9</v>
      </c>
      <c r="H637" s="38" t="n">
        <v>0.752</v>
      </c>
      <c r="I637" s="38" t="n">
        <v>6.7669</v>
      </c>
      <c r="J637" s="13"/>
    </row>
    <row r="638" ht="22.5" customHeight="1">
      <c r="A638" s="12" t="n">
        <f>WEEKNUM(B638,2)</f>
        <v>36</v>
      </c>
      <c r="B638" s="32" t="n">
        <v>46268</v>
      </c>
      <c r="C638" s="51" t="n">
        <v>5963354</v>
      </c>
      <c r="D638" s="62" t="s">
        <v>78</v>
      </c>
      <c r="E638" s="51" t="s">
        <v>79</v>
      </c>
      <c r="F638" s="12" t="s">
        <v>15</v>
      </c>
      <c r="G638" s="57" t="n">
        <v>303</v>
      </c>
      <c r="H638" s="38" t="n">
        <v>0.576</v>
      </c>
      <c r="I638" s="38" t="n">
        <v>174.564</v>
      </c>
      <c r="J638" s="63"/>
    </row>
    <row r="639" ht="22.5" customHeight="1">
      <c r="A639" s="12" t="n">
        <f>WEEKNUM(B639,2)</f>
        <v>36</v>
      </c>
      <c r="B639" s="32" t="n">
        <v>46268</v>
      </c>
      <c r="C639" s="51" t="n">
        <v>9686529</v>
      </c>
      <c r="D639" s="61" t="s">
        <v>78</v>
      </c>
      <c r="E639" s="55" t="s">
        <v>80</v>
      </c>
      <c r="F639" s="12" t="s">
        <v>15</v>
      </c>
      <c r="G639" s="57" t="n">
        <v>48</v>
      </c>
      <c r="H639" s="38" t="n">
        <v>0.5</v>
      </c>
      <c r="I639" s="38" t="n">
        <v>24</v>
      </c>
      <c r="J639" s="13"/>
    </row>
    <row r="640" ht="22.5" customHeight="1">
      <c r="A640" s="12" t="n">
        <f>WEEKNUM(B640,2)</f>
        <v>36</v>
      </c>
      <c r="B640" s="32" t="n">
        <v>46268</v>
      </c>
      <c r="C640" s="51" t="n">
        <v>5963400</v>
      </c>
      <c r="D640" s="61" t="s">
        <v>78</v>
      </c>
      <c r="E640" s="55" t="s">
        <v>81</v>
      </c>
      <c r="F640" s="12" t="s">
        <v>15</v>
      </c>
      <c r="G640" s="57" t="n">
        <v>214</v>
      </c>
      <c r="H640" s="38" t="n">
        <v>0.486</v>
      </c>
      <c r="I640" s="38" t="n">
        <v>104.05</v>
      </c>
      <c r="J640" s="13"/>
    </row>
    <row r="641" ht="22.5" customHeight="1">
      <c r="A641" s="37" t="n">
        <f>WEEKNUM(B641,2)</f>
        <v>36</v>
      </c>
      <c r="B641" s="32" t="n">
        <v>46268</v>
      </c>
      <c r="C641" s="64" t="n">
        <v>10080665</v>
      </c>
      <c r="D641" s="67" t="s">
        <v>78</v>
      </c>
      <c r="E641" s="55" t="s">
        <v>82</v>
      </c>
      <c r="F641" s="12" t="s">
        <v>15</v>
      </c>
      <c r="G641" s="57" t="n">
        <v>10</v>
      </c>
      <c r="H641" s="38" t="n">
        <v>0.38</v>
      </c>
      <c r="I641" s="38" t="n">
        <v>3.8</v>
      </c>
      <c r="J641" s="13"/>
    </row>
    <row r="642" ht="22.5" customHeight="1">
      <c r="A642" s="12" t="n">
        <f>WEEKNUM(B642,2)</f>
        <v>36</v>
      </c>
      <c r="B642" s="32" t="n">
        <v>46268</v>
      </c>
      <c r="C642" s="12" t="n">
        <v>91520433</v>
      </c>
      <c r="D642" s="61" t="s">
        <v>70</v>
      </c>
      <c r="E642" s="55" t="s">
        <v>14</v>
      </c>
      <c r="F642" s="12" t="s">
        <v>15</v>
      </c>
      <c r="G642" s="57" t="n">
        <v>3</v>
      </c>
      <c r="H642" s="38" t="n">
        <v>0.16</v>
      </c>
      <c r="I642" s="38" t="n">
        <v>0.48</v>
      </c>
      <c r="J642" s="13"/>
    </row>
    <row r="643" ht="22.5" customHeight="1">
      <c r="A643" s="12" t="n">
        <f>WEEKNUM(B643,2)</f>
        <v>36</v>
      </c>
      <c r="B643" s="32" t="n">
        <v>46268</v>
      </c>
      <c r="C643" s="51" t="n">
        <v>91528810</v>
      </c>
      <c r="D643" s="61" t="s">
        <v>83</v>
      </c>
      <c r="E643" s="55" t="s">
        <v>14</v>
      </c>
      <c r="F643" s="12" t="s">
        <v>15</v>
      </c>
      <c r="G643" s="57" t="n">
        <v>0</v>
      </c>
      <c r="H643" s="38" t="n">
        <v>0</v>
      </c>
      <c r="I643" s="38" t="n">
        <v>0</v>
      </c>
      <c r="J643" s="13"/>
    </row>
    <row r="644" ht="22.5" customHeight="1">
      <c r="A644" s="12" t="n">
        <f>WEEKNUM(B644,2)</f>
        <v>36</v>
      </c>
      <c r="B644" s="32" t="n">
        <v>46268</v>
      </c>
      <c r="C644" s="51" t="n">
        <v>5623760</v>
      </c>
      <c r="D644" s="61" t="s">
        <v>84</v>
      </c>
      <c r="E644" s="55" t="s">
        <v>14</v>
      </c>
      <c r="F644" s="12" t="s">
        <v>15</v>
      </c>
      <c r="G644" s="34" t="n">
        <v>50</v>
      </c>
      <c r="H644" s="38" t="n">
        <v>0.154</v>
      </c>
      <c r="I644" s="38" t="n">
        <v>7.7</v>
      </c>
      <c r="J644" s="13"/>
    </row>
    <row r="645" ht="22.5" customHeight="1">
      <c r="A645" s="12" t="n">
        <f>WEEKNUM(B645,2)</f>
        <v>36</v>
      </c>
      <c r="B645" s="32" t="n">
        <v>46268</v>
      </c>
      <c r="C645" s="51" t="n">
        <v>11078827</v>
      </c>
      <c r="D645" s="61" t="s">
        <v>78</v>
      </c>
      <c r="E645" s="55" t="s">
        <v>81</v>
      </c>
      <c r="F645" s="12" t="s">
        <v>15</v>
      </c>
      <c r="G645" s="57" t="n">
        <v>0</v>
      </c>
      <c r="H645" s="38" t="n">
        <v>0</v>
      </c>
      <c r="I645" s="38" t="n">
        <v>0</v>
      </c>
      <c r="J645" s="13"/>
    </row>
    <row r="646" ht="22.5" customHeight="1">
      <c r="A646" s="12" t="n">
        <f>WEEKNUM(B646,2)</f>
        <v>36</v>
      </c>
      <c r="B646" s="32" t="n">
        <v>46268</v>
      </c>
      <c r="C646" s="51" t="n">
        <v>11078981</v>
      </c>
      <c r="D646" s="61" t="s">
        <v>78</v>
      </c>
      <c r="E646" s="51" t="s">
        <v>79</v>
      </c>
      <c r="F646" s="12" t="s">
        <v>15</v>
      </c>
      <c r="G646" s="57" t="n">
        <v>0</v>
      </c>
      <c r="H646" s="38" t="n">
        <v>0</v>
      </c>
      <c r="I646" s="38" t="n">
        <v>0</v>
      </c>
      <c r="J646" s="13"/>
    </row>
    <row r="647" ht="22.5" customHeight="1">
      <c r="A647" s="12" t="n">
        <f>WEEKNUM(B647,2)</f>
        <v>36</v>
      </c>
      <c r="B647" s="32" t="n">
        <v>46268</v>
      </c>
      <c r="C647" s="51" t="n">
        <v>11080833</v>
      </c>
      <c r="D647" s="61" t="s">
        <v>78</v>
      </c>
      <c r="E647" s="55" t="s">
        <v>80</v>
      </c>
      <c r="F647" s="12" t="s">
        <v>15</v>
      </c>
      <c r="G647" s="57" t="n">
        <v>0</v>
      </c>
      <c r="H647" s="38" t="n">
        <v>0</v>
      </c>
      <c r="I647" s="38" t="n">
        <v>0</v>
      </c>
      <c r="J647" s="13"/>
    </row>
    <row r="648" ht="22.5" customHeight="1">
      <c r="A648" s="12" t="n">
        <f>WEEKNUM(B648,2)</f>
        <v>36</v>
      </c>
      <c r="B648" s="32" t="n">
        <v>46268</v>
      </c>
      <c r="C648" s="51" t="n">
        <v>11081056</v>
      </c>
      <c r="D648" s="61" t="s">
        <v>78</v>
      </c>
      <c r="E648" s="55" t="s">
        <v>82</v>
      </c>
      <c r="F648" s="12" t="s">
        <v>15</v>
      </c>
      <c r="G648" s="57" t="n">
        <v>0</v>
      </c>
      <c r="H648" s="38" t="n">
        <v>0</v>
      </c>
      <c r="I648" s="38" t="n">
        <v>0</v>
      </c>
      <c r="J648" s="13"/>
    </row>
    <row r="649" ht="22.5" customHeight="1">
      <c r="A649" s="12" t="n">
        <f>WEEKNUM(B649,2)</f>
        <v>36</v>
      </c>
      <c r="B649" s="32" t="n">
        <v>46268</v>
      </c>
      <c r="C649" s="51" t="n">
        <v>11078963</v>
      </c>
      <c r="D649" s="61" t="s">
        <v>77</v>
      </c>
      <c r="E649" s="55" t="s">
        <v>14</v>
      </c>
      <c r="F649" s="12" t="s">
        <v>15</v>
      </c>
      <c r="G649" s="57" t="n">
        <v>38</v>
      </c>
      <c r="H649" s="38" t="n">
        <v>0.4</v>
      </c>
      <c r="I649" s="38" t="n">
        <v>15.2</v>
      </c>
      <c r="J649" s="13"/>
    </row>
    <row r="650" ht="22.5" customHeight="1">
      <c r="A650" s="12" t="n">
        <f>WEEKNUM(B650,2)</f>
        <v>36</v>
      </c>
      <c r="B650" s="32" t="n">
        <v>46268</v>
      </c>
      <c r="C650" s="51" t="n">
        <v>91538300</v>
      </c>
      <c r="D650" s="61" t="s">
        <v>70</v>
      </c>
      <c r="E650" s="55" t="s">
        <v>40</v>
      </c>
      <c r="F650" s="12" t="s">
        <v>15</v>
      </c>
      <c r="G650" s="57" t="n">
        <v>2</v>
      </c>
      <c r="H650" s="38" t="n">
        <v>0.14</v>
      </c>
      <c r="I650" s="38" t="n">
        <v>0.28</v>
      </c>
      <c r="J650" s="13"/>
    </row>
    <row r="651" ht="22.5" customHeight="1">
      <c r="A651" s="12" t="n">
        <f>WEEKNUM(B651,2)</f>
        <v>36</v>
      </c>
      <c r="B651" s="32" t="n">
        <v>46268</v>
      </c>
      <c r="C651" s="51" t="n">
        <v>91538301</v>
      </c>
      <c r="D651" s="61" t="s">
        <v>70</v>
      </c>
      <c r="E651" s="55" t="s">
        <v>14</v>
      </c>
      <c r="F651" s="12" t="s">
        <v>15</v>
      </c>
      <c r="G651" s="57" t="n">
        <v>4</v>
      </c>
      <c r="H651" s="38" t="n">
        <v>0.22</v>
      </c>
      <c r="I651" s="38" t="n">
        <v>0.88</v>
      </c>
      <c r="J651" s="13"/>
    </row>
    <row r="652" ht="22.5" customHeight="1">
      <c r="A652" s="12" t="n">
        <f>WEEKNUM(B652,2)</f>
        <v>36</v>
      </c>
      <c r="B652" s="32" t="n">
        <v>46268</v>
      </c>
      <c r="C652" s="64" t="n">
        <v>91538306</v>
      </c>
      <c r="D652" s="67" t="s">
        <v>70</v>
      </c>
      <c r="E652" s="66" t="s">
        <v>65</v>
      </c>
      <c r="F652" s="12" t="s">
        <v>15</v>
      </c>
      <c r="G652" s="57" t="n">
        <v>1</v>
      </c>
      <c r="H652" s="38" t="n">
        <v>0.18</v>
      </c>
      <c r="I652" s="38" t="n">
        <v>0.18</v>
      </c>
      <c r="J652" s="13"/>
    </row>
    <row r="653" ht="22.5" customHeight="1">
      <c r="A653" s="12" t="n">
        <f>WEEKNUM(B653,2)</f>
        <v>36</v>
      </c>
      <c r="B653" s="32" t="n">
        <v>46268</v>
      </c>
      <c r="C653" s="12" t="n">
        <v>91538307</v>
      </c>
      <c r="D653" s="68" t="s">
        <v>70</v>
      </c>
      <c r="E653" s="51" t="s">
        <v>17</v>
      </c>
      <c r="F653" s="12" t="s">
        <v>15</v>
      </c>
      <c r="G653" s="57" t="n">
        <v>0</v>
      </c>
      <c r="H653" s="38" t="n">
        <v>0</v>
      </c>
      <c r="I653" s="38" t="n">
        <v>0</v>
      </c>
      <c r="J653" s="13"/>
    </row>
    <row r="654" ht="22.5" customHeight="1">
      <c r="A654" s="12" t="n">
        <f>WEEKNUM(B654,2)</f>
        <v>36</v>
      </c>
      <c r="B654" s="32" t="n">
        <v>46268</v>
      </c>
      <c r="C654" s="12" t="n">
        <v>91538308</v>
      </c>
      <c r="D654" s="68" t="s">
        <v>70</v>
      </c>
      <c r="E654" s="51" t="s">
        <v>11</v>
      </c>
      <c r="F654" s="12" t="s">
        <v>15</v>
      </c>
      <c r="G654" s="57" t="n">
        <v>0</v>
      </c>
      <c r="H654" s="38" t="n">
        <v>0</v>
      </c>
      <c r="I654" s="38" t="n">
        <v>0</v>
      </c>
      <c r="J654" s="13"/>
    </row>
    <row r="655" ht="22.5" customHeight="1">
      <c r="A655" s="12" t="n">
        <f>WEEKNUM(B655,2)</f>
        <v>36</v>
      </c>
      <c r="B655" s="32" t="n">
        <v>46268</v>
      </c>
      <c r="C655" s="51" t="n">
        <v>91538309</v>
      </c>
      <c r="D655" s="68" t="s">
        <v>70</v>
      </c>
      <c r="E655" s="55" t="s">
        <v>48</v>
      </c>
      <c r="F655" s="12" t="s">
        <v>15</v>
      </c>
      <c r="G655" s="57" t="n">
        <v>1</v>
      </c>
      <c r="H655" s="38" t="n">
        <v>0.18</v>
      </c>
      <c r="I655" s="38" t="n">
        <v>0.18</v>
      </c>
      <c r="J655" s="13"/>
    </row>
    <row r="656" ht="22.5" customHeight="1">
      <c r="A656" s="12" t="n">
        <f>WEEKNUM(B656,2)</f>
        <v>36</v>
      </c>
      <c r="B656" s="32" t="n">
        <v>46268</v>
      </c>
      <c r="C656" s="51" t="n">
        <v>11511535</v>
      </c>
      <c r="D656" s="61" t="s">
        <v>77</v>
      </c>
      <c r="E656" s="55" t="s">
        <v>14</v>
      </c>
      <c r="F656" s="38" t="s">
        <v>26</v>
      </c>
      <c r="G656" s="57" t="n">
        <v>101</v>
      </c>
      <c r="H656" s="38" t="n">
        <v>0.42</v>
      </c>
      <c r="I656" s="38" t="n">
        <v>42.45</v>
      </c>
      <c r="J656" s="13"/>
    </row>
    <row r="657" ht="22.5" customHeight="1">
      <c r="A657" s="12"/>
      <c r="B657" s="32"/>
      <c r="C657" s="51"/>
      <c r="D657" s="61"/>
      <c r="E657" s="55"/>
      <c r="F657" s="38"/>
      <c r="G657" s="12"/>
      <c r="H657" s="38"/>
      <c r="I657" s="38"/>
      <c r="J657" s="13"/>
    </row>
    <row r="658" ht="22.5" customHeight="1">
      <c r="A658" s="12" t="n">
        <f>WEEKNUM(B658,2)</f>
        <v>36</v>
      </c>
      <c r="B658" s="32" t="n">
        <v>46267</v>
      </c>
      <c r="C658" s="51" t="n">
        <v>10813123</v>
      </c>
      <c r="D658" s="61" t="s">
        <v>10</v>
      </c>
      <c r="E658" s="55" t="s">
        <v>11</v>
      </c>
      <c r="F658" s="59" t="s">
        <v>12</v>
      </c>
      <c r="G658" s="60" t="n">
        <v>334</v>
      </c>
      <c r="H658" s="59" t="n">
        <v>0.266</v>
      </c>
      <c r="I658" s="59" t="n">
        <v>88.7263</v>
      </c>
      <c r="J658" s="13"/>
    </row>
    <row r="659" ht="22.5" customHeight="1">
      <c r="A659" s="12" t="n">
        <f>WEEKNUM(B659,2)</f>
        <v>36</v>
      </c>
      <c r="B659" s="32" t="n">
        <v>46267</v>
      </c>
      <c r="C659" s="51" t="n">
        <v>1745925</v>
      </c>
      <c r="D659" s="61" t="s">
        <v>13</v>
      </c>
      <c r="E659" s="55" t="s">
        <v>14</v>
      </c>
      <c r="F659" s="38" t="s">
        <v>15</v>
      </c>
      <c r="G659" s="34" t="n">
        <v>500</v>
      </c>
      <c r="H659" s="38" t="n">
        <v>0.15</v>
      </c>
      <c r="I659" s="38" t="n">
        <v>75</v>
      </c>
      <c r="J659" s="13"/>
    </row>
    <row r="660" ht="22.5" customHeight="1">
      <c r="A660" s="12" t="n">
        <f>WEEKNUM(B660,2)</f>
        <v>36</v>
      </c>
      <c r="B660" s="32" t="n">
        <v>46267</v>
      </c>
      <c r="C660" s="51" t="n">
        <v>6951600</v>
      </c>
      <c r="D660" s="61" t="s">
        <v>16</v>
      </c>
      <c r="E660" s="55" t="s">
        <v>17</v>
      </c>
      <c r="F660" s="38" t="s">
        <v>15</v>
      </c>
      <c r="G660" s="34" t="n">
        <v>100</v>
      </c>
      <c r="H660" s="38" t="n">
        <v>0.173</v>
      </c>
      <c r="I660" s="38" t="n">
        <v>17.306</v>
      </c>
      <c r="J660" s="13"/>
    </row>
    <row r="661" ht="22.5" customHeight="1">
      <c r="A661" s="12" t="n">
        <f>WEEKNUM(B661,2)</f>
        <v>36</v>
      </c>
      <c r="B661" s="32" t="n">
        <v>46267</v>
      </c>
      <c r="C661" s="51" t="n">
        <v>6951594</v>
      </c>
      <c r="D661" s="61" t="s">
        <v>16</v>
      </c>
      <c r="E661" s="55" t="s">
        <v>18</v>
      </c>
      <c r="F661" s="38" t="s">
        <v>15</v>
      </c>
      <c r="G661" s="34" t="n">
        <v>188</v>
      </c>
      <c r="H661" s="38" t="n">
        <v>0.7</v>
      </c>
      <c r="I661" s="38" t="n">
        <v>131.6</v>
      </c>
      <c r="J661" s="13"/>
    </row>
    <row r="662" ht="22.5" customHeight="1">
      <c r="A662" s="12" t="n">
        <f>WEEKNUM(B662,2)</f>
        <v>36</v>
      </c>
      <c r="B662" s="32" t="n">
        <v>46267</v>
      </c>
      <c r="C662" s="51" t="n">
        <v>2732727</v>
      </c>
      <c r="D662" s="61" t="s">
        <v>10</v>
      </c>
      <c r="E662" s="55" t="s">
        <v>19</v>
      </c>
      <c r="F662" s="38" t="s">
        <v>15</v>
      </c>
      <c r="G662" s="34" t="n">
        <v>675</v>
      </c>
      <c r="H662" s="38" t="n">
        <v>0.25</v>
      </c>
      <c r="I662" s="38" t="n">
        <v>168.825</v>
      </c>
      <c r="J662" s="13"/>
    </row>
    <row r="663" ht="22.5" customHeight="1">
      <c r="A663" s="12" t="n">
        <f>WEEKNUM(B663,2)</f>
        <v>36</v>
      </c>
      <c r="B663" s="32" t="n">
        <v>46267</v>
      </c>
      <c r="C663" s="51" t="n">
        <v>5619156</v>
      </c>
      <c r="D663" s="61" t="s">
        <v>10</v>
      </c>
      <c r="E663" s="55" t="s">
        <v>19</v>
      </c>
      <c r="F663" s="38" t="s">
        <v>12</v>
      </c>
      <c r="G663" s="34" t="n">
        <v>13</v>
      </c>
      <c r="H663" s="38" t="n">
        <v>0.494</v>
      </c>
      <c r="I663" s="38" t="n">
        <v>6.426</v>
      </c>
      <c r="J663" s="13"/>
    </row>
    <row r="664" ht="22.5" customHeight="1">
      <c r="A664" s="12" t="n">
        <f>WEEKNUM(B664,2)</f>
        <v>36</v>
      </c>
      <c r="B664" s="32" t="n">
        <v>46267</v>
      </c>
      <c r="C664" s="51" t="n">
        <v>6425889</v>
      </c>
      <c r="D664" s="61" t="s">
        <v>10</v>
      </c>
      <c r="E664" s="55" t="s">
        <v>20</v>
      </c>
      <c r="F664" s="38" t="s">
        <v>15</v>
      </c>
      <c r="G664" s="34" t="n">
        <v>219</v>
      </c>
      <c r="H664" s="38" t="n">
        <v>0.251</v>
      </c>
      <c r="I664" s="38" t="n">
        <v>54.975</v>
      </c>
      <c r="J664" s="13"/>
    </row>
    <row r="665" ht="22.5" customHeight="1">
      <c r="A665" s="12" t="n">
        <f>WEEKNUM(B665,2)</f>
        <v>36</v>
      </c>
      <c r="B665" s="32" t="n">
        <v>46267</v>
      </c>
      <c r="C665" s="51" t="n">
        <v>6439005</v>
      </c>
      <c r="D665" s="61" t="s">
        <v>10</v>
      </c>
      <c r="E665" s="55" t="s">
        <v>20</v>
      </c>
      <c r="F665" s="38" t="s">
        <v>21</v>
      </c>
      <c r="G665" s="34" t="n">
        <v>69</v>
      </c>
      <c r="H665" s="38" t="n">
        <v>0.25</v>
      </c>
      <c r="I665" s="38" t="n">
        <v>17.25</v>
      </c>
      <c r="J665" s="13"/>
    </row>
    <row r="666" ht="22.5" customHeight="1">
      <c r="A666" s="12" t="n">
        <f>WEEKNUM(B666,2)</f>
        <v>36</v>
      </c>
      <c r="B666" s="32" t="n">
        <v>46267</v>
      </c>
      <c r="C666" s="51" t="n">
        <v>7203110</v>
      </c>
      <c r="D666" s="61" t="s">
        <v>22</v>
      </c>
      <c r="E666" s="55" t="s">
        <v>23</v>
      </c>
      <c r="F666" s="38" t="s">
        <v>15</v>
      </c>
      <c r="G666" s="34" t="n">
        <v>17</v>
      </c>
      <c r="H666" s="38" t="n">
        <v>0.2</v>
      </c>
      <c r="I666" s="38" t="n">
        <v>3.4</v>
      </c>
      <c r="J666" s="13"/>
    </row>
    <row r="667" ht="22.5" customHeight="1">
      <c r="A667" s="12" t="n">
        <f>WEEKNUM(B667,2)</f>
        <v>36</v>
      </c>
      <c r="B667" s="32" t="n">
        <v>46267</v>
      </c>
      <c r="C667" s="51" t="n">
        <v>7202934</v>
      </c>
      <c r="D667" s="61" t="s">
        <v>22</v>
      </c>
      <c r="E667" s="55" t="s">
        <v>24</v>
      </c>
      <c r="F667" s="38" t="s">
        <v>15</v>
      </c>
      <c r="G667" s="34" t="n">
        <v>200</v>
      </c>
      <c r="H667" s="38" t="n">
        <v>0.36</v>
      </c>
      <c r="I667" s="38" t="n">
        <v>72</v>
      </c>
      <c r="J667" s="13"/>
    </row>
    <row r="668" ht="22.5" customHeight="1">
      <c r="A668" s="12" t="n">
        <f>WEEKNUM(B668,2)</f>
        <v>36</v>
      </c>
      <c r="B668" s="32" t="n">
        <v>46267</v>
      </c>
      <c r="C668" s="51" t="n">
        <v>5847496</v>
      </c>
      <c r="D668" s="61" t="s">
        <v>10</v>
      </c>
      <c r="E668" s="55" t="s">
        <v>25</v>
      </c>
      <c r="F668" s="38" t="s">
        <v>12</v>
      </c>
      <c r="G668" s="34" t="n">
        <v>34</v>
      </c>
      <c r="H668" s="38" t="n">
        <v>0.618</v>
      </c>
      <c r="I668" s="38" t="n">
        <v>21.0247</v>
      </c>
      <c r="J668" s="13"/>
    </row>
    <row r="669" ht="22.5" customHeight="1">
      <c r="A669" s="12" t="n">
        <f>WEEKNUM(B669,2)</f>
        <v>36</v>
      </c>
      <c r="B669" s="32" t="n">
        <v>46267</v>
      </c>
      <c r="C669" s="51" t="n">
        <v>7572369</v>
      </c>
      <c r="D669" s="61" t="s">
        <v>10</v>
      </c>
      <c r="E669" s="55" t="s">
        <v>25</v>
      </c>
      <c r="F669" s="38" t="s">
        <v>15</v>
      </c>
      <c r="G669" s="34" t="n">
        <v>190</v>
      </c>
      <c r="H669" s="38" t="n">
        <v>0.307</v>
      </c>
      <c r="I669" s="38" t="n">
        <v>58.41</v>
      </c>
      <c r="J669" s="13"/>
    </row>
    <row r="670" ht="22.5" customHeight="1">
      <c r="A670" s="12" t="n">
        <f>WEEKNUM(B670,2)</f>
        <v>36</v>
      </c>
      <c r="B670" s="32" t="n">
        <v>46267</v>
      </c>
      <c r="C670" s="51" t="n">
        <v>8460883</v>
      </c>
      <c r="D670" s="61" t="s">
        <v>16</v>
      </c>
      <c r="E670" s="55" t="s">
        <v>11</v>
      </c>
      <c r="F670" s="38" t="s">
        <v>15</v>
      </c>
      <c r="G670" s="34" t="n">
        <v>1183</v>
      </c>
      <c r="H670" s="38" t="n">
        <v>0.141</v>
      </c>
      <c r="I670" s="38" t="n">
        <v>166.474</v>
      </c>
      <c r="J670" s="13"/>
    </row>
    <row r="671" ht="22.5" customHeight="1">
      <c r="A671" s="12" t="n">
        <f>WEEKNUM(B671,2)</f>
        <v>36</v>
      </c>
      <c r="B671" s="32" t="n">
        <v>46267</v>
      </c>
      <c r="C671" s="51" t="n">
        <v>8531973</v>
      </c>
      <c r="D671" s="61" t="s">
        <v>16</v>
      </c>
      <c r="E671" s="55" t="s">
        <v>18</v>
      </c>
      <c r="F671" s="12" t="s">
        <v>26</v>
      </c>
      <c r="G671" s="34" t="n">
        <v>3</v>
      </c>
      <c r="H671" s="38" t="n">
        <v>0.13</v>
      </c>
      <c r="I671" s="38" t="n">
        <v>0.4</v>
      </c>
      <c r="J671" s="13"/>
    </row>
    <row r="672" ht="22.5" customHeight="1">
      <c r="A672" s="12" t="n">
        <f>WEEKNUM(B672,2)</f>
        <v>36</v>
      </c>
      <c r="B672" s="32" t="n">
        <v>46267</v>
      </c>
      <c r="C672" s="51" t="n">
        <v>8156506</v>
      </c>
      <c r="D672" s="61" t="s">
        <v>27</v>
      </c>
      <c r="E672" s="55" t="s">
        <v>14</v>
      </c>
      <c r="F672" s="38" t="s">
        <v>15</v>
      </c>
      <c r="G672" s="34" t="n">
        <v>700</v>
      </c>
      <c r="H672" s="38" t="n">
        <v>0.101</v>
      </c>
      <c r="I672" s="38" t="n">
        <v>70.7</v>
      </c>
      <c r="J672" s="13"/>
    </row>
    <row r="673" ht="22.5" customHeight="1">
      <c r="A673" s="12" t="n">
        <f>WEEKNUM(B673,2)</f>
        <v>36</v>
      </c>
      <c r="B673" s="32" t="n">
        <v>46267</v>
      </c>
      <c r="C673" s="51" t="n">
        <v>8819666</v>
      </c>
      <c r="D673" s="61" t="s">
        <v>27</v>
      </c>
      <c r="E673" s="55" t="s">
        <v>14</v>
      </c>
      <c r="F673" s="38" t="s">
        <v>12</v>
      </c>
      <c r="G673" s="34" t="n">
        <v>167</v>
      </c>
      <c r="H673" s="38" t="n">
        <v>0.121</v>
      </c>
      <c r="I673" s="38" t="n">
        <v>20.1256</v>
      </c>
      <c r="J673" s="13"/>
    </row>
    <row r="674" ht="22.5" customHeight="1">
      <c r="A674" s="12" t="n">
        <f>WEEKNUM(B674,2)</f>
        <v>36</v>
      </c>
      <c r="B674" s="32" t="n">
        <v>46267</v>
      </c>
      <c r="C674" s="51" t="n">
        <v>91410799</v>
      </c>
      <c r="D674" s="61" t="s">
        <v>28</v>
      </c>
      <c r="E674" s="51" t="s">
        <v>29</v>
      </c>
      <c r="F674" s="12" t="s">
        <v>15</v>
      </c>
      <c r="G674" s="34" t="n">
        <v>498</v>
      </c>
      <c r="H674" s="38" t="n">
        <v>0.02</v>
      </c>
      <c r="I674" s="38" t="n">
        <v>9.96</v>
      </c>
      <c r="J674" s="13"/>
    </row>
    <row r="675" ht="22.5" customHeight="1">
      <c r="A675" s="12" t="n">
        <f>WEEKNUM(B675,2)</f>
        <v>36</v>
      </c>
      <c r="B675" s="32" t="n">
        <v>46267</v>
      </c>
      <c r="C675" s="51" t="n">
        <v>7872826</v>
      </c>
      <c r="D675" s="61" t="s">
        <v>30</v>
      </c>
      <c r="E675" s="55" t="s">
        <v>14</v>
      </c>
      <c r="F675" s="38" t="s">
        <v>15</v>
      </c>
      <c r="G675" s="34" t="n">
        <v>97</v>
      </c>
      <c r="H675" s="38" t="n">
        <v>0.483</v>
      </c>
      <c r="I675" s="38" t="n">
        <v>46.812</v>
      </c>
      <c r="J675" s="13"/>
    </row>
    <row r="676" ht="22.5" customHeight="1">
      <c r="A676" s="12" t="n">
        <f>WEEKNUM(B676,2)</f>
        <v>36</v>
      </c>
      <c r="B676" s="32" t="n">
        <v>46267</v>
      </c>
      <c r="C676" s="51" t="n">
        <v>9311355</v>
      </c>
      <c r="D676" s="61" t="s">
        <v>31</v>
      </c>
      <c r="E676" s="55" t="s">
        <v>14</v>
      </c>
      <c r="F676" s="38" t="s">
        <v>15</v>
      </c>
      <c r="G676" s="34" t="n">
        <v>20</v>
      </c>
      <c r="H676" s="38" t="n">
        <v>0.15</v>
      </c>
      <c r="I676" s="38" t="n">
        <v>3</v>
      </c>
      <c r="J676" s="13"/>
    </row>
    <row r="677" ht="22.5" customHeight="1">
      <c r="A677" s="12" t="n">
        <f>WEEKNUM(B677,2)</f>
        <v>36</v>
      </c>
      <c r="B677" s="32" t="n">
        <v>46267</v>
      </c>
      <c r="C677" s="51" t="n">
        <v>10210818</v>
      </c>
      <c r="D677" s="61" t="s">
        <v>27</v>
      </c>
      <c r="E677" s="55" t="s">
        <v>14</v>
      </c>
      <c r="F677" s="12" t="s">
        <v>26</v>
      </c>
      <c r="G677" s="34" t="n">
        <v>74</v>
      </c>
      <c r="H677" s="38" t="n">
        <v>0.13</v>
      </c>
      <c r="I677" s="38" t="n">
        <v>9.82</v>
      </c>
      <c r="J677" s="63"/>
    </row>
    <row r="678" ht="22.5" customHeight="1">
      <c r="A678" s="12" t="n">
        <f>WEEKNUM(B678,2)</f>
        <v>36</v>
      </c>
      <c r="B678" s="32" t="n">
        <v>46267</v>
      </c>
      <c r="C678" s="51" t="n">
        <v>10501490</v>
      </c>
      <c r="D678" s="61" t="s">
        <v>13</v>
      </c>
      <c r="E678" s="55" t="s">
        <v>14</v>
      </c>
      <c r="F678" s="38" t="s">
        <v>15</v>
      </c>
      <c r="G678" s="34" t="n">
        <v>12</v>
      </c>
      <c r="H678" s="38" t="n">
        <v>0.13</v>
      </c>
      <c r="I678" s="38" t="n">
        <v>1.56</v>
      </c>
      <c r="J678" s="13"/>
    </row>
    <row r="679" ht="22.5" customHeight="1">
      <c r="A679" s="12" t="n">
        <f>WEEKNUM(B679,2)</f>
        <v>36</v>
      </c>
      <c r="B679" s="32" t="n">
        <v>46267</v>
      </c>
      <c r="C679" s="51" t="n">
        <v>10912510</v>
      </c>
      <c r="D679" s="61" t="s">
        <v>10</v>
      </c>
      <c r="E679" s="66" t="s">
        <v>11</v>
      </c>
      <c r="F679" s="38" t="s">
        <v>32</v>
      </c>
      <c r="G679" s="34" t="n">
        <v>938</v>
      </c>
      <c r="H679" s="38" t="n">
        <v>0.18</v>
      </c>
      <c r="I679" s="38" t="n">
        <v>171.09</v>
      </c>
      <c r="J679" s="63" t="n">
        <v>171.092</v>
      </c>
    </row>
    <row r="680" ht="22.5" customHeight="1">
      <c r="A680" s="12" t="n">
        <f>WEEKNUM(B680,2)</f>
        <v>36</v>
      </c>
      <c r="B680" s="32" t="n">
        <v>46267</v>
      </c>
      <c r="C680" s="51" t="n">
        <v>11080098</v>
      </c>
      <c r="D680" s="61" t="s">
        <v>22</v>
      </c>
      <c r="E680" s="55" t="s">
        <v>24</v>
      </c>
      <c r="F680" s="38" t="s">
        <v>15</v>
      </c>
      <c r="G680" s="34" t="n">
        <v>0</v>
      </c>
      <c r="H680" s="38" t="n">
        <v>0</v>
      </c>
      <c r="I680" s="38" t="n">
        <v>0</v>
      </c>
      <c r="J680" s="13"/>
    </row>
    <row r="681" ht="22.5" customHeight="1">
      <c r="A681" s="12" t="n">
        <f>WEEKNUM(B681,2)</f>
        <v>36</v>
      </c>
      <c r="B681" s="32" t="n">
        <v>46267</v>
      </c>
      <c r="C681" s="51" t="n">
        <v>91540124</v>
      </c>
      <c r="D681" s="61" t="s">
        <v>33</v>
      </c>
      <c r="E681" s="55" t="s">
        <v>34</v>
      </c>
      <c r="F681" s="38" t="s">
        <v>12</v>
      </c>
      <c r="G681" s="34" t="n">
        <v>2</v>
      </c>
      <c r="H681" s="38" t="n">
        <v>2.739</v>
      </c>
      <c r="I681" s="38" t="n">
        <v>5.4782</v>
      </c>
      <c r="J681" s="13"/>
    </row>
    <row r="682" ht="22.5" customHeight="1">
      <c r="A682" s="12" t="n">
        <f>WEEKNUM(B682,2)</f>
        <v>36</v>
      </c>
      <c r="B682" s="32" t="n">
        <v>46267</v>
      </c>
      <c r="C682" s="51" t="n">
        <v>91548042</v>
      </c>
      <c r="D682" s="61" t="s">
        <v>13</v>
      </c>
      <c r="E682" s="55" t="s">
        <v>14</v>
      </c>
      <c r="F682" s="38" t="s">
        <v>12</v>
      </c>
      <c r="G682" s="34" t="n">
        <v>0</v>
      </c>
      <c r="H682" s="38" t="n">
        <v>0</v>
      </c>
      <c r="I682" s="38" t="n">
        <v>0.0702</v>
      </c>
      <c r="J682" s="13"/>
    </row>
    <row r="683" ht="22.5" customHeight="1">
      <c r="A683" s="12" t="n">
        <f>WEEKNUM(B683,2)</f>
        <v>36</v>
      </c>
      <c r="B683" s="32" t="n">
        <v>46267</v>
      </c>
      <c r="C683" s="51" t="n">
        <v>91548043</v>
      </c>
      <c r="D683" s="61" t="s">
        <v>28</v>
      </c>
      <c r="E683" s="55" t="s">
        <v>35</v>
      </c>
      <c r="F683" s="38" t="s">
        <v>15</v>
      </c>
      <c r="G683" s="34" t="n">
        <v>201</v>
      </c>
      <c r="H683" s="38" t="n">
        <v>0.1</v>
      </c>
      <c r="I683" s="38" t="n">
        <v>20.1</v>
      </c>
      <c r="J683" s="13"/>
    </row>
    <row r="684" ht="22.5" customHeight="1">
      <c r="A684" s="12" t="n">
        <f>WEEKNUM(B684,2)</f>
        <v>36</v>
      </c>
      <c r="B684" s="32" t="n">
        <v>46267</v>
      </c>
      <c r="C684" s="51" t="n">
        <v>11715627</v>
      </c>
      <c r="D684" s="61" t="s">
        <v>31</v>
      </c>
      <c r="E684" s="55" t="s">
        <v>14</v>
      </c>
      <c r="F684" s="38" t="s">
        <v>15</v>
      </c>
      <c r="G684" s="34" t="n">
        <v>0</v>
      </c>
      <c r="H684" s="38" t="n">
        <v>0</v>
      </c>
      <c r="I684" s="38" t="n">
        <v>0</v>
      </c>
      <c r="J684" s="13"/>
    </row>
    <row r="685" ht="22.5" customHeight="1">
      <c r="A685" s="12" t="n">
        <f>WEEKNUM(B685,2)</f>
        <v>36</v>
      </c>
      <c r="B685" s="32" t="n">
        <v>46267</v>
      </c>
      <c r="C685" s="51" t="n">
        <v>11715655</v>
      </c>
      <c r="D685" s="61" t="s">
        <v>16</v>
      </c>
      <c r="E685" s="55" t="s">
        <v>11</v>
      </c>
      <c r="F685" s="38" t="s">
        <v>15</v>
      </c>
      <c r="G685" s="34" t="n">
        <v>0</v>
      </c>
      <c r="H685" s="38" t="n">
        <v>0</v>
      </c>
      <c r="I685" s="38" t="n">
        <v>0</v>
      </c>
      <c r="J685" s="13"/>
    </row>
    <row r="686" ht="22.5" customHeight="1">
      <c r="A686" s="12" t="n">
        <f>WEEKNUM(B686,2)</f>
        <v>36</v>
      </c>
      <c r="B686" s="32" t="n">
        <v>46267</v>
      </c>
      <c r="C686" s="51" t="n">
        <v>11715811</v>
      </c>
      <c r="D686" s="61" t="s">
        <v>16</v>
      </c>
      <c r="E686" s="51" t="s">
        <v>17</v>
      </c>
      <c r="F686" s="12" t="s">
        <v>15</v>
      </c>
      <c r="G686" s="34" t="n">
        <v>0</v>
      </c>
      <c r="H686" s="38" t="n">
        <v>0</v>
      </c>
      <c r="I686" s="38" t="n">
        <v>0</v>
      </c>
      <c r="J686" s="13"/>
    </row>
    <row r="687" ht="22.5" customHeight="1">
      <c r="A687" s="12" t="n">
        <f>WEEKNUM(B687,2)</f>
        <v>36</v>
      </c>
      <c r="B687" s="32" t="n">
        <v>46267</v>
      </c>
      <c r="C687" s="51" t="n">
        <v>11729927</v>
      </c>
      <c r="D687" s="61" t="s">
        <v>10</v>
      </c>
      <c r="E687" s="51" t="s">
        <v>20</v>
      </c>
      <c r="F687" s="12" t="s">
        <v>15</v>
      </c>
      <c r="G687" s="34" t="n">
        <v>8</v>
      </c>
      <c r="H687" s="38" t="n">
        <v>0.25</v>
      </c>
      <c r="I687" s="38" t="n">
        <v>2</v>
      </c>
      <c r="J687" s="13"/>
    </row>
    <row r="688" ht="22.5" customHeight="1">
      <c r="A688" s="12" t="n">
        <f>WEEKNUM(B688,2)</f>
        <v>36</v>
      </c>
      <c r="B688" s="32" t="n">
        <v>46267</v>
      </c>
      <c r="C688" s="51" t="n">
        <v>11729820</v>
      </c>
      <c r="D688" s="61" t="s">
        <v>10</v>
      </c>
      <c r="E688" s="51" t="s">
        <v>25</v>
      </c>
      <c r="F688" s="12" t="s">
        <v>15</v>
      </c>
      <c r="G688" s="34" t="n">
        <v>0</v>
      </c>
      <c r="H688" s="38" t="n">
        <v>0</v>
      </c>
      <c r="I688" s="38" t="n">
        <v>0</v>
      </c>
      <c r="J688" s="13"/>
    </row>
    <row r="689" ht="22.5" customHeight="1">
      <c r="A689" s="12" t="n">
        <f>WEEKNUM(B689,2)</f>
        <v>36</v>
      </c>
      <c r="B689" s="32" t="n">
        <v>46267</v>
      </c>
      <c r="C689" s="51" t="n">
        <v>11729830</v>
      </c>
      <c r="D689" s="61" t="s">
        <v>10</v>
      </c>
      <c r="E689" s="51" t="s">
        <v>11</v>
      </c>
      <c r="F689" s="12" t="s">
        <v>12</v>
      </c>
      <c r="G689" s="34" t="n">
        <v>0</v>
      </c>
      <c r="H689" s="38" t="n">
        <v>0</v>
      </c>
      <c r="I689" s="38" t="n">
        <v>0</v>
      </c>
      <c r="J689" s="13"/>
    </row>
    <row r="690" ht="22.5" customHeight="1">
      <c r="A690" s="12" t="n">
        <f>WEEKNUM(B690,2)</f>
        <v>36</v>
      </c>
      <c r="B690" s="32" t="n">
        <v>46267</v>
      </c>
      <c r="C690" s="51" t="n">
        <v>11892329</v>
      </c>
      <c r="D690" s="61" t="s">
        <v>10</v>
      </c>
      <c r="E690" s="51" t="s">
        <v>11</v>
      </c>
      <c r="F690" s="12" t="s">
        <v>15</v>
      </c>
      <c r="G690" s="34" t="n">
        <v>86</v>
      </c>
      <c r="H690" s="38" t="n">
        <v>0.247</v>
      </c>
      <c r="I690" s="38" t="n">
        <v>21.25</v>
      </c>
      <c r="J690" s="13"/>
    </row>
    <row r="691" ht="22.5" customHeight="1">
      <c r="A691" s="12" t="n">
        <f>WEEKNUM(B691,2)</f>
        <v>36</v>
      </c>
      <c r="B691" s="32" t="n">
        <v>46267</v>
      </c>
      <c r="C691" s="51" t="n">
        <v>6061077</v>
      </c>
      <c r="D691" s="61" t="s">
        <v>39</v>
      </c>
      <c r="E691" s="55" t="s">
        <v>14</v>
      </c>
      <c r="F691" s="38" t="s">
        <v>15</v>
      </c>
      <c r="G691" s="56" t="n">
        <v>2</v>
      </c>
      <c r="H691" s="38" t="n">
        <v>1.402</v>
      </c>
      <c r="I691" s="38" t="n">
        <v>2.804</v>
      </c>
      <c r="J691" s="13"/>
    </row>
    <row r="692" ht="22.5" customHeight="1">
      <c r="A692" s="12" t="n">
        <f>WEEKNUM(B692,2)</f>
        <v>36</v>
      </c>
      <c r="B692" s="32" t="n">
        <v>46267</v>
      </c>
      <c r="C692" s="51" t="n">
        <v>6607117</v>
      </c>
      <c r="D692" s="62" t="s">
        <v>39</v>
      </c>
      <c r="E692" s="51" t="s">
        <v>14</v>
      </c>
      <c r="F692" s="60" t="s">
        <v>15</v>
      </c>
      <c r="G692" s="58" t="n">
        <v>224</v>
      </c>
      <c r="H692" s="59" t="n">
        <v>0.566</v>
      </c>
      <c r="I692" s="59" t="n">
        <v>126.676</v>
      </c>
      <c r="J692" s="13"/>
    </row>
    <row r="693" ht="22.5" customHeight="1">
      <c r="A693" s="12" t="n">
        <f>WEEKNUM(B693,2)</f>
        <v>36</v>
      </c>
      <c r="B693" s="32" t="n">
        <v>46267</v>
      </c>
      <c r="C693" s="51" t="n">
        <v>5497580</v>
      </c>
      <c r="D693" s="62" t="s">
        <v>28</v>
      </c>
      <c r="E693" s="51" t="s">
        <v>17</v>
      </c>
      <c r="F693" s="12" t="s">
        <v>15</v>
      </c>
      <c r="G693" s="34" t="n">
        <v>1348</v>
      </c>
      <c r="H693" s="38" t="n">
        <v>0.248</v>
      </c>
      <c r="I693" s="38" t="n">
        <v>334.636</v>
      </c>
      <c r="J693" s="13"/>
    </row>
    <row r="694" ht="22.5" customHeight="1">
      <c r="A694" s="12" t="n">
        <f>WEEKNUM(B694,2)</f>
        <v>36</v>
      </c>
      <c r="B694" s="32" t="n">
        <v>46267</v>
      </c>
      <c r="C694" s="51" t="n">
        <v>91407542</v>
      </c>
      <c r="D694" s="62" t="s">
        <v>28</v>
      </c>
      <c r="E694" s="51" t="s">
        <v>40</v>
      </c>
      <c r="F694" s="12" t="s">
        <v>15</v>
      </c>
      <c r="G694" s="34" t="n">
        <v>311</v>
      </c>
      <c r="H694" s="38" t="n">
        <v>0.021</v>
      </c>
      <c r="I694" s="38" t="n">
        <v>6.432</v>
      </c>
      <c r="J694" s="13"/>
    </row>
    <row r="695" ht="22.5" customHeight="1">
      <c r="A695" s="12" t="n">
        <f>WEEKNUM(B695,2)</f>
        <v>36</v>
      </c>
      <c r="B695" s="32" t="n">
        <v>46267</v>
      </c>
      <c r="C695" s="51" t="n">
        <v>8998645</v>
      </c>
      <c r="D695" s="62" t="s">
        <v>28</v>
      </c>
      <c r="E695" s="51" t="s">
        <v>17</v>
      </c>
      <c r="F695" s="12" t="s">
        <v>15</v>
      </c>
      <c r="G695" s="56" t="n">
        <v>22</v>
      </c>
      <c r="H695" s="38" t="n">
        <v>0.323</v>
      </c>
      <c r="I695" s="38" t="n">
        <v>7.115</v>
      </c>
      <c r="J695" s="13"/>
    </row>
    <row r="696" ht="22.5" customHeight="1">
      <c r="A696" s="12" t="n">
        <f>WEEKNUM(B696,2)</f>
        <v>36</v>
      </c>
      <c r="B696" s="32" t="n">
        <v>46267</v>
      </c>
      <c r="C696" s="51" t="n">
        <v>9102719</v>
      </c>
      <c r="D696" s="62" t="s">
        <v>88</v>
      </c>
      <c r="E696" s="51" t="s">
        <v>89</v>
      </c>
      <c r="F696" s="12" t="s">
        <v>15</v>
      </c>
      <c r="G696" s="34" t="n">
        <v>60</v>
      </c>
      <c r="H696" s="38" t="n">
        <v>0.155</v>
      </c>
      <c r="I696" s="38" t="n">
        <v>9.275</v>
      </c>
      <c r="J696" s="13"/>
    </row>
    <row r="697" ht="22.5" customHeight="1">
      <c r="A697" s="12" t="n">
        <f>WEEKNUM(B697,2)</f>
        <v>36</v>
      </c>
      <c r="B697" s="32" t="n">
        <v>46267</v>
      </c>
      <c r="C697" s="51" t="n">
        <v>4383473</v>
      </c>
      <c r="D697" s="62" t="s">
        <v>39</v>
      </c>
      <c r="E697" s="51" t="s">
        <v>14</v>
      </c>
      <c r="F697" s="38" t="s">
        <v>15</v>
      </c>
      <c r="G697" s="34" t="n">
        <v>150</v>
      </c>
      <c r="H697" s="38" t="n">
        <v>0.187</v>
      </c>
      <c r="I697" s="38" t="n">
        <v>28.008</v>
      </c>
      <c r="J697" s="65"/>
    </row>
    <row r="698" ht="22.5" customHeight="1">
      <c r="A698" s="12" t="n">
        <f>WEEKNUM(B698,2)</f>
        <v>36</v>
      </c>
      <c r="B698" s="32" t="n">
        <v>46267</v>
      </c>
      <c r="C698" s="51" t="n">
        <v>8094753</v>
      </c>
      <c r="D698" s="62" t="s">
        <v>39</v>
      </c>
      <c r="E698" s="51" t="s">
        <v>14</v>
      </c>
      <c r="F698" s="12" t="s">
        <v>26</v>
      </c>
      <c r="G698" s="34" t="n">
        <v>166</v>
      </c>
      <c r="H698" s="38" t="n">
        <v>0.27</v>
      </c>
      <c r="I698" s="38" t="n">
        <v>44.86</v>
      </c>
      <c r="J698" s="13"/>
    </row>
    <row r="699" ht="22.5" customHeight="1">
      <c r="A699" s="12" t="n">
        <f>WEEKNUM(B699,2)</f>
        <v>36</v>
      </c>
      <c r="B699" s="32" t="n">
        <v>46267</v>
      </c>
      <c r="C699" s="51" t="n">
        <v>9415350</v>
      </c>
      <c r="D699" s="62" t="s">
        <v>41</v>
      </c>
      <c r="E699" s="51" t="s">
        <v>14</v>
      </c>
      <c r="F699" s="12" t="s">
        <v>26</v>
      </c>
      <c r="G699" s="34" t="n">
        <v>32</v>
      </c>
      <c r="H699" s="38" t="n">
        <v>0.1</v>
      </c>
      <c r="I699" s="38" t="n">
        <v>3.18</v>
      </c>
      <c r="J699" s="13"/>
    </row>
    <row r="700" ht="22.5" customHeight="1">
      <c r="A700" s="12" t="n">
        <f>WEEKNUM(B700,2)</f>
        <v>36</v>
      </c>
      <c r="B700" s="32" t="n">
        <v>46267</v>
      </c>
      <c r="C700" s="51" t="n">
        <v>2783561</v>
      </c>
      <c r="D700" s="62" t="s">
        <v>42</v>
      </c>
      <c r="E700" s="51" t="s">
        <v>14</v>
      </c>
      <c r="F700" s="38" t="s">
        <v>15</v>
      </c>
      <c r="G700" s="56" t="n">
        <v>230</v>
      </c>
      <c r="H700" s="38" t="n">
        <v>0.1</v>
      </c>
      <c r="I700" s="38" t="n">
        <v>23.031</v>
      </c>
      <c r="J700" s="13"/>
    </row>
    <row r="701" ht="22.5" customHeight="1">
      <c r="A701" s="12" t="n">
        <f>WEEKNUM(B701,2)</f>
        <v>36</v>
      </c>
      <c r="B701" s="32" t="n">
        <v>46267</v>
      </c>
      <c r="C701" s="51" t="n">
        <v>10599157</v>
      </c>
      <c r="D701" s="62" t="s">
        <v>43</v>
      </c>
      <c r="E701" s="51" t="s">
        <v>14</v>
      </c>
      <c r="F701" s="38" t="s">
        <v>15</v>
      </c>
      <c r="G701" s="56" t="n">
        <v>101</v>
      </c>
      <c r="H701" s="38" t="n">
        <v>0.279</v>
      </c>
      <c r="I701" s="38" t="n">
        <v>28.15</v>
      </c>
      <c r="J701" s="13"/>
    </row>
    <row r="702" ht="22.5" customHeight="1">
      <c r="A702" s="12" t="n">
        <f>WEEKNUM(B702,2)</f>
        <v>36</v>
      </c>
      <c r="B702" s="32" t="n">
        <v>46267</v>
      </c>
      <c r="C702" s="51" t="n">
        <v>10599681</v>
      </c>
      <c r="D702" s="62" t="s">
        <v>44</v>
      </c>
      <c r="E702" s="51" t="s">
        <v>14</v>
      </c>
      <c r="F702" s="38" t="s">
        <v>15</v>
      </c>
      <c r="G702" s="56" t="n">
        <v>400</v>
      </c>
      <c r="H702" s="38" t="n">
        <v>0.13</v>
      </c>
      <c r="I702" s="38" t="n">
        <v>52</v>
      </c>
      <c r="J702" s="13"/>
    </row>
    <row r="703" ht="22.5" customHeight="1">
      <c r="A703" s="12" t="n">
        <f>WEEKNUM(B703,2)</f>
        <v>36</v>
      </c>
      <c r="B703" s="32" t="n">
        <v>46267</v>
      </c>
      <c r="C703" s="51" t="n">
        <v>6060965</v>
      </c>
      <c r="D703" s="62" t="s">
        <v>39</v>
      </c>
      <c r="E703" s="51" t="s">
        <v>14</v>
      </c>
      <c r="F703" s="38" t="s">
        <v>15</v>
      </c>
      <c r="G703" s="57" t="n">
        <v>184</v>
      </c>
      <c r="H703" s="38" t="n">
        <v>0.285</v>
      </c>
      <c r="I703" s="38" t="n">
        <v>52.49</v>
      </c>
      <c r="J703" s="13"/>
    </row>
    <row r="704" ht="22.5" customHeight="1">
      <c r="A704" s="12" t="n">
        <f>WEEKNUM(B704,2)</f>
        <v>36</v>
      </c>
      <c r="B704" s="32" t="n">
        <v>46267</v>
      </c>
      <c r="C704" s="51" t="n">
        <v>10842514</v>
      </c>
      <c r="D704" s="62" t="s">
        <v>45</v>
      </c>
      <c r="E704" s="51" t="s">
        <v>14</v>
      </c>
      <c r="F704" s="12" t="s">
        <v>26</v>
      </c>
      <c r="G704" s="34" t="n">
        <v>0</v>
      </c>
      <c r="H704" s="38" t="n">
        <v>0</v>
      </c>
      <c r="I704" s="38" t="n">
        <v>0.05</v>
      </c>
      <c r="J704" s="13"/>
    </row>
    <row r="705" ht="22.5" customHeight="1">
      <c r="A705" s="12" t="n">
        <f>WEEKNUM(B705,2)</f>
        <v>36</v>
      </c>
      <c r="B705" s="32" t="n">
        <v>46267</v>
      </c>
      <c r="C705" s="51" t="n">
        <v>10815258</v>
      </c>
      <c r="D705" s="62" t="s">
        <v>45</v>
      </c>
      <c r="E705" s="51" t="s">
        <v>14</v>
      </c>
      <c r="F705" s="38" t="s">
        <v>15</v>
      </c>
      <c r="G705" s="34" t="n">
        <v>2</v>
      </c>
      <c r="H705" s="38" t="n">
        <v>0.203</v>
      </c>
      <c r="I705" s="38" t="n">
        <v>0.406</v>
      </c>
      <c r="J705" s="13"/>
    </row>
    <row r="706" ht="22.5" customHeight="1">
      <c r="A706" s="12" t="n">
        <f>WEEKNUM(B706,2)</f>
        <v>36</v>
      </c>
      <c r="B706" s="32" t="n">
        <v>46267</v>
      </c>
      <c r="C706" s="51" t="n">
        <v>91535229</v>
      </c>
      <c r="D706" s="62" t="s">
        <v>28</v>
      </c>
      <c r="E706" s="51" t="s">
        <v>40</v>
      </c>
      <c r="F706" s="38" t="s">
        <v>15</v>
      </c>
      <c r="G706" s="34" t="n">
        <v>2</v>
      </c>
      <c r="H706" s="38" t="n">
        <v>0.03</v>
      </c>
      <c r="I706" s="38" t="n">
        <v>0.06</v>
      </c>
      <c r="J706" s="13"/>
    </row>
    <row r="707" ht="22.5" customHeight="1">
      <c r="A707" s="12" t="n">
        <f>WEEKNUM(B707,2)</f>
        <v>36</v>
      </c>
      <c r="B707" s="32" t="n">
        <v>46267</v>
      </c>
      <c r="C707" s="51" t="n">
        <v>91535331</v>
      </c>
      <c r="D707" s="62" t="s">
        <v>28</v>
      </c>
      <c r="E707" s="51" t="s">
        <v>29</v>
      </c>
      <c r="F707" s="38" t="s">
        <v>15</v>
      </c>
      <c r="G707" s="57" t="n">
        <v>11</v>
      </c>
      <c r="H707" s="38" t="n">
        <v>0.03</v>
      </c>
      <c r="I707" s="38" t="n">
        <v>0.33</v>
      </c>
      <c r="J707" s="13"/>
    </row>
    <row r="708" ht="22.5" customHeight="1">
      <c r="A708" s="12" t="n">
        <f>WEEKNUM(B708,2)</f>
        <v>36</v>
      </c>
      <c r="B708" s="32" t="n">
        <v>46267</v>
      </c>
      <c r="C708" s="51" t="n">
        <v>11324493</v>
      </c>
      <c r="D708" s="62" t="s">
        <v>28</v>
      </c>
      <c r="E708" s="51" t="s">
        <v>17</v>
      </c>
      <c r="F708" s="12" t="s">
        <v>15</v>
      </c>
      <c r="G708" s="34" t="n">
        <v>2</v>
      </c>
      <c r="H708" s="38" t="n">
        <v>0.28</v>
      </c>
      <c r="I708" s="38" t="n">
        <v>0.56</v>
      </c>
      <c r="J708" s="13"/>
    </row>
    <row r="709" ht="22.5" customHeight="1">
      <c r="A709" s="12" t="n">
        <f>WEEKNUM(B709,2)</f>
        <v>36</v>
      </c>
      <c r="B709" s="32" t="n">
        <v>46267</v>
      </c>
      <c r="C709" s="51" t="n">
        <v>10298628</v>
      </c>
      <c r="D709" s="62" t="s">
        <v>46</v>
      </c>
      <c r="E709" s="51" t="s">
        <v>14</v>
      </c>
      <c r="F709" s="12" t="s">
        <v>26</v>
      </c>
      <c r="G709" s="57" t="n">
        <v>14</v>
      </c>
      <c r="H709" s="38" t="n">
        <v>0.18</v>
      </c>
      <c r="I709" s="38" t="n">
        <v>2.53</v>
      </c>
      <c r="J709" s="13"/>
    </row>
    <row r="710" ht="22.5" customHeight="1">
      <c r="A710" s="12" t="n">
        <f>WEEKNUM(B710,2)</f>
        <v>36</v>
      </c>
      <c r="B710" s="32" t="n">
        <v>46267</v>
      </c>
      <c r="C710" s="51" t="n">
        <v>11655595</v>
      </c>
      <c r="D710" s="62" t="s">
        <v>47</v>
      </c>
      <c r="E710" s="51" t="s">
        <v>14</v>
      </c>
      <c r="F710" s="12" t="s">
        <v>26</v>
      </c>
      <c r="G710" s="34" t="n">
        <v>1</v>
      </c>
      <c r="H710" s="38" t="n">
        <v>0.06</v>
      </c>
      <c r="I710" s="38" t="n">
        <v>0.06</v>
      </c>
      <c r="J710" s="13"/>
    </row>
    <row r="711" ht="22.5" customHeight="1">
      <c r="A711" s="12" t="n">
        <f>WEEKNUM(B711,2)</f>
        <v>36</v>
      </c>
      <c r="B711" s="32" t="n">
        <v>46267</v>
      </c>
      <c r="C711" s="51" t="n">
        <v>11655596</v>
      </c>
      <c r="D711" s="62" t="s">
        <v>47</v>
      </c>
      <c r="E711" s="51" t="s">
        <v>14</v>
      </c>
      <c r="F711" s="12" t="s">
        <v>12</v>
      </c>
      <c r="G711" s="34" t="n">
        <v>0</v>
      </c>
      <c r="H711" s="38" t="n">
        <v>0</v>
      </c>
      <c r="I711" s="38" t="n">
        <v>0</v>
      </c>
      <c r="J711" s="13"/>
    </row>
    <row r="712" ht="22.5" customHeight="1">
      <c r="A712" s="12" t="n">
        <f>WEEKNUM(B712,2)</f>
        <v>36</v>
      </c>
      <c r="B712" s="32" t="n">
        <v>46267</v>
      </c>
      <c r="C712" s="51" t="n">
        <v>11690183</v>
      </c>
      <c r="D712" s="62" t="s">
        <v>42</v>
      </c>
      <c r="E712" s="51" t="s">
        <v>14</v>
      </c>
      <c r="F712" s="12" t="s">
        <v>15</v>
      </c>
      <c r="G712" s="57" t="n">
        <v>70</v>
      </c>
      <c r="H712" s="38" t="n">
        <v>0.2</v>
      </c>
      <c r="I712" s="38" t="n">
        <v>14</v>
      </c>
      <c r="J712" s="13"/>
    </row>
    <row r="713" ht="22.5" customHeight="1">
      <c r="A713" s="12" t="n">
        <f>WEEKNUM(B713,2)</f>
        <v>36</v>
      </c>
      <c r="B713" s="32" t="n">
        <v>46267</v>
      </c>
      <c r="C713" s="51" t="n">
        <v>7953512</v>
      </c>
      <c r="D713" s="62" t="s">
        <v>46</v>
      </c>
      <c r="E713" s="51" t="s">
        <v>14</v>
      </c>
      <c r="F713" s="12" t="s">
        <v>15</v>
      </c>
      <c r="G713" s="57" t="n">
        <v>300</v>
      </c>
      <c r="H713" s="38" t="n">
        <v>0.16</v>
      </c>
      <c r="I713" s="38" t="n">
        <v>48.06</v>
      </c>
      <c r="J713" s="13"/>
    </row>
    <row r="714" ht="22.5" customHeight="1">
      <c r="A714" s="12" t="n">
        <f>WEEKNUM(B714,2)</f>
        <v>36</v>
      </c>
      <c r="B714" s="32" t="n">
        <v>46267</v>
      </c>
      <c r="C714" s="51" t="n">
        <v>11763482</v>
      </c>
      <c r="D714" s="62" t="s">
        <v>47</v>
      </c>
      <c r="E714" s="51" t="s">
        <v>14</v>
      </c>
      <c r="F714" s="37" t="s">
        <v>12</v>
      </c>
      <c r="G714" s="71" t="n">
        <v>0</v>
      </c>
      <c r="H714" s="72" t="n">
        <v>0</v>
      </c>
      <c r="I714" s="72" t="n">
        <v>0.2837</v>
      </c>
      <c r="J714" s="13"/>
    </row>
    <row r="715" ht="22.5" customHeight="1">
      <c r="A715" s="12" t="n">
        <f>WEEKNUM(B715,2)</f>
        <v>36</v>
      </c>
      <c r="B715" s="32" t="n">
        <v>46267</v>
      </c>
      <c r="C715" s="51" t="n">
        <v>5464039</v>
      </c>
      <c r="D715" s="62" t="s">
        <v>28</v>
      </c>
      <c r="E715" s="51" t="s">
        <v>48</v>
      </c>
      <c r="F715" s="12" t="s">
        <v>15</v>
      </c>
      <c r="G715" s="34" t="n">
        <v>1285</v>
      </c>
      <c r="H715" s="38" t="n">
        <v>0.297</v>
      </c>
      <c r="I715" s="38" t="n">
        <v>381.615</v>
      </c>
      <c r="J715" s="13"/>
    </row>
    <row r="716" ht="22.5" customHeight="1">
      <c r="A716" s="12" t="n">
        <f>WEEKNUM(B716,2)</f>
        <v>36</v>
      </c>
      <c r="B716" s="32" t="n">
        <v>46267</v>
      </c>
      <c r="C716" s="51" t="n">
        <v>8057746</v>
      </c>
      <c r="D716" s="62" t="s">
        <v>28</v>
      </c>
      <c r="E716" s="51" t="s">
        <v>48</v>
      </c>
      <c r="F716" s="12" t="s">
        <v>15</v>
      </c>
      <c r="G716" s="34" t="n">
        <v>1</v>
      </c>
      <c r="H716" s="38" t="n">
        <v>0.28</v>
      </c>
      <c r="I716" s="38" t="n">
        <v>0.28</v>
      </c>
      <c r="J716" s="13"/>
    </row>
    <row r="717" ht="22.5" customHeight="1">
      <c r="A717" s="12" t="n">
        <f>WEEKNUM(B717,2)</f>
        <v>36</v>
      </c>
      <c r="B717" s="32" t="n">
        <v>46267</v>
      </c>
      <c r="C717" s="51" t="n">
        <v>91399821</v>
      </c>
      <c r="D717" s="61" t="s">
        <v>44</v>
      </c>
      <c r="E717" s="51" t="s">
        <v>14</v>
      </c>
      <c r="F717" s="12" t="s">
        <v>26</v>
      </c>
      <c r="G717" s="34" t="n">
        <v>414</v>
      </c>
      <c r="H717" s="38" t="n">
        <v>0.07</v>
      </c>
      <c r="I717" s="38" t="n">
        <v>27.7</v>
      </c>
      <c r="J717" s="13"/>
    </row>
    <row r="718" ht="22.5" customHeight="1">
      <c r="A718" s="12" t="n">
        <f>WEEKNUM(B718,2)</f>
        <v>36</v>
      </c>
      <c r="B718" s="32" t="n">
        <v>46267</v>
      </c>
      <c r="C718" s="51" t="n">
        <v>8670368</v>
      </c>
      <c r="D718" s="61" t="s">
        <v>16</v>
      </c>
      <c r="E718" s="51" t="s">
        <v>11</v>
      </c>
      <c r="F718" s="12" t="s">
        <v>32</v>
      </c>
      <c r="G718" s="34" t="n">
        <v>5</v>
      </c>
      <c r="H718" s="38" t="n">
        <v>0.18</v>
      </c>
      <c r="I718" s="38" t="n">
        <v>0.92</v>
      </c>
      <c r="J718" s="63" t="n">
        <v>0</v>
      </c>
    </row>
    <row r="719" ht="22.5" customHeight="1">
      <c r="A719" s="12" t="n">
        <f>WEEKNUM(B719,2)</f>
        <v>36</v>
      </c>
      <c r="B719" s="32" t="n">
        <v>46267</v>
      </c>
      <c r="C719" s="51" t="n">
        <v>10514860</v>
      </c>
      <c r="D719" s="62" t="s">
        <v>47</v>
      </c>
      <c r="E719" s="51" t="s">
        <v>14</v>
      </c>
      <c r="F719" s="12" t="s">
        <v>15</v>
      </c>
      <c r="G719" s="34" t="n">
        <v>144</v>
      </c>
      <c r="H719" s="38" t="n">
        <v>0.7</v>
      </c>
      <c r="I719" s="38" t="n">
        <v>100.8</v>
      </c>
      <c r="J719" s="13"/>
    </row>
    <row r="720" ht="22.5" customHeight="1">
      <c r="A720" s="12" t="n">
        <f>WEEKNUM(B720,2)</f>
        <v>36</v>
      </c>
      <c r="B720" s="32" t="n">
        <v>46267</v>
      </c>
      <c r="C720" s="51" t="n">
        <v>91532857</v>
      </c>
      <c r="D720" s="62" t="s">
        <v>49</v>
      </c>
      <c r="E720" s="51" t="s">
        <v>14</v>
      </c>
      <c r="F720" s="12" t="s">
        <v>12</v>
      </c>
      <c r="G720" s="34" t="n">
        <v>38</v>
      </c>
      <c r="H720" s="38" t="n">
        <v>0.161</v>
      </c>
      <c r="I720" s="38" t="n">
        <v>6.1127</v>
      </c>
      <c r="J720" s="13"/>
    </row>
    <row r="721" ht="22.5" customHeight="1">
      <c r="A721" s="12" t="n">
        <f>WEEKNUM(B721,2)</f>
        <v>36</v>
      </c>
      <c r="B721" s="32" t="n">
        <v>46267</v>
      </c>
      <c r="C721" s="51" t="n">
        <v>91534913</v>
      </c>
      <c r="D721" s="62" t="s">
        <v>50</v>
      </c>
      <c r="E721" s="51" t="s">
        <v>51</v>
      </c>
      <c r="F721" s="12" t="s">
        <v>15</v>
      </c>
      <c r="G721" s="34" t="n">
        <v>12</v>
      </c>
      <c r="H721" s="38" t="n">
        <v>1</v>
      </c>
      <c r="I721" s="38" t="n">
        <v>12</v>
      </c>
      <c r="J721" s="13"/>
    </row>
    <row r="722" ht="22.5" customHeight="1">
      <c r="A722" s="12" t="n">
        <f>WEEKNUM(B722,2)</f>
        <v>36</v>
      </c>
      <c r="B722" s="32" t="n">
        <v>46267</v>
      </c>
      <c r="C722" s="51" t="n">
        <v>91538336</v>
      </c>
      <c r="D722" s="62" t="s">
        <v>52</v>
      </c>
      <c r="E722" s="51" t="s">
        <v>35</v>
      </c>
      <c r="F722" s="12" t="s">
        <v>15</v>
      </c>
      <c r="G722" s="34" t="n">
        <v>1</v>
      </c>
      <c r="H722" s="38" t="n">
        <v>0.8</v>
      </c>
      <c r="I722" s="38" t="n">
        <v>0.8</v>
      </c>
      <c r="J722" s="13"/>
    </row>
    <row r="723" ht="22.5" customHeight="1">
      <c r="A723" s="12" t="n">
        <f>WEEKNUM(B723,2)</f>
        <v>36</v>
      </c>
      <c r="B723" s="32" t="n">
        <v>46267</v>
      </c>
      <c r="C723" s="51" t="n">
        <v>91533906</v>
      </c>
      <c r="D723" s="62" t="s">
        <v>53</v>
      </c>
      <c r="E723" s="51" t="s">
        <v>54</v>
      </c>
      <c r="F723" s="12" t="s">
        <v>15</v>
      </c>
      <c r="G723" s="34" t="n">
        <v>4</v>
      </c>
      <c r="H723" s="38" t="n">
        <v>1</v>
      </c>
      <c r="I723" s="38" t="n">
        <v>4</v>
      </c>
      <c r="J723" s="13"/>
    </row>
    <row r="724" ht="22.5" customHeight="1">
      <c r="A724" s="12" t="n">
        <f>WEEKNUM(B724,2)</f>
        <v>36</v>
      </c>
      <c r="B724" s="32" t="n">
        <v>46267</v>
      </c>
      <c r="C724" s="51" t="n">
        <v>91538334</v>
      </c>
      <c r="D724" s="62" t="s">
        <v>52</v>
      </c>
      <c r="E724" s="51" t="s">
        <v>18</v>
      </c>
      <c r="F724" s="12" t="s">
        <v>15</v>
      </c>
      <c r="G724" s="34" t="n">
        <v>7</v>
      </c>
      <c r="H724" s="38" t="n">
        <v>0.8</v>
      </c>
      <c r="I724" s="38" t="n">
        <v>5.6</v>
      </c>
      <c r="J724" s="13"/>
    </row>
    <row r="725" ht="22.5" customHeight="1">
      <c r="A725" s="12" t="n">
        <f>WEEKNUM(B725,2)</f>
        <v>36</v>
      </c>
      <c r="B725" s="32" t="n">
        <v>46267</v>
      </c>
      <c r="C725" s="51" t="n">
        <v>91545519</v>
      </c>
      <c r="D725" s="62" t="s">
        <v>55</v>
      </c>
      <c r="E725" s="51" t="s">
        <v>48</v>
      </c>
      <c r="F725" s="12" t="s">
        <v>15</v>
      </c>
      <c r="G725" s="34" t="n">
        <v>50</v>
      </c>
      <c r="H725" s="38" t="n">
        <v>0.2</v>
      </c>
      <c r="I725" s="38" t="n">
        <v>9.98</v>
      </c>
      <c r="J725" s="13"/>
    </row>
    <row r="726" ht="22.5" customHeight="1">
      <c r="A726" s="12" t="n">
        <f>WEEKNUM(B726,2)</f>
        <v>36</v>
      </c>
      <c r="B726" s="32" t="n">
        <v>46267</v>
      </c>
      <c r="C726" s="51" t="n">
        <v>91551388</v>
      </c>
      <c r="D726" s="62" t="s">
        <v>56</v>
      </c>
      <c r="E726" s="51" t="s">
        <v>34</v>
      </c>
      <c r="F726" s="12" t="s">
        <v>12</v>
      </c>
      <c r="G726" s="34" t="n">
        <v>38</v>
      </c>
      <c r="H726" s="38" t="n">
        <v>0.769</v>
      </c>
      <c r="I726" s="38" t="n">
        <v>29.2168</v>
      </c>
      <c r="J726" s="13"/>
    </row>
    <row r="727" ht="22.5" customHeight="1">
      <c r="A727" s="12" t="n">
        <f>WEEKNUM(B727,2)</f>
        <v>36</v>
      </c>
      <c r="B727" s="32" t="n">
        <v>46267</v>
      </c>
      <c r="C727" s="51" t="n">
        <v>91550293</v>
      </c>
      <c r="D727" s="62" t="s">
        <v>57</v>
      </c>
      <c r="E727" s="51" t="s">
        <v>58</v>
      </c>
      <c r="F727" s="12" t="s">
        <v>15</v>
      </c>
      <c r="G727" s="34" t="n">
        <v>66</v>
      </c>
      <c r="H727" s="38" t="n">
        <v>0.35</v>
      </c>
      <c r="I727" s="38" t="n">
        <v>23.1</v>
      </c>
      <c r="J727" s="13"/>
    </row>
    <row r="728" ht="22.5" customHeight="1">
      <c r="A728" s="12" t="n">
        <f>WEEKNUM(B728,2)</f>
        <v>36</v>
      </c>
      <c r="B728" s="32" t="n">
        <v>46267</v>
      </c>
      <c r="C728" s="51" t="n">
        <v>91550294</v>
      </c>
      <c r="D728" s="62" t="s">
        <v>59</v>
      </c>
      <c r="E728" s="51" t="s">
        <v>34</v>
      </c>
      <c r="F728" s="12" t="s">
        <v>15</v>
      </c>
      <c r="G728" s="34" t="n">
        <v>2</v>
      </c>
      <c r="H728" s="38" t="n">
        <v>0.8</v>
      </c>
      <c r="I728" s="38" t="n">
        <v>1.6</v>
      </c>
      <c r="J728" s="13"/>
    </row>
    <row r="729" ht="22.5" customHeight="1">
      <c r="A729" s="12" t="n">
        <f>WEEKNUM(B729,2)</f>
        <v>36</v>
      </c>
      <c r="B729" s="32" t="n">
        <v>46267</v>
      </c>
      <c r="C729" s="51" t="n">
        <v>9333145</v>
      </c>
      <c r="D729" s="62" t="s">
        <v>60</v>
      </c>
      <c r="E729" s="51" t="s">
        <v>14</v>
      </c>
      <c r="F729" s="12" t="s">
        <v>26</v>
      </c>
      <c r="G729" s="34" t="n">
        <v>53</v>
      </c>
      <c r="H729" s="38" t="n">
        <v>0.51</v>
      </c>
      <c r="I729" s="38" t="n">
        <v>27.28</v>
      </c>
      <c r="J729" s="13"/>
    </row>
    <row r="730" ht="22.5" customHeight="1">
      <c r="A730" s="12" t="n">
        <f>WEEKNUM(B730,2)</f>
        <v>36</v>
      </c>
      <c r="B730" s="32" t="n">
        <v>46267</v>
      </c>
      <c r="C730" s="51" t="n">
        <v>91555309</v>
      </c>
      <c r="D730" s="62" t="s">
        <v>55</v>
      </c>
      <c r="E730" s="51" t="s">
        <v>40</v>
      </c>
      <c r="F730" s="12" t="s">
        <v>15</v>
      </c>
      <c r="G730" s="34" t="n">
        <v>85</v>
      </c>
      <c r="H730" s="38" t="n">
        <v>0.2</v>
      </c>
      <c r="I730" s="38" t="n">
        <v>17</v>
      </c>
      <c r="J730" s="13"/>
    </row>
    <row r="731" ht="22.5" customHeight="1">
      <c r="A731" s="12" t="n">
        <f>WEEKNUM(B731,2)</f>
        <v>36</v>
      </c>
      <c r="B731" s="32" t="n">
        <v>46267</v>
      </c>
      <c r="C731" s="51" t="n">
        <v>91554853</v>
      </c>
      <c r="D731" s="62" t="s">
        <v>55</v>
      </c>
      <c r="E731" s="51" t="s">
        <v>40</v>
      </c>
      <c r="F731" s="12" t="s">
        <v>21</v>
      </c>
      <c r="G731" s="34" t="n">
        <v>8</v>
      </c>
      <c r="H731" s="38" t="n">
        <v>0.3</v>
      </c>
      <c r="I731" s="38" t="n">
        <v>2.4</v>
      </c>
      <c r="J731" s="13"/>
    </row>
    <row r="732" ht="22.5" customHeight="1">
      <c r="A732" s="12" t="n">
        <f>WEEKNUM(B732,2)</f>
        <v>36</v>
      </c>
      <c r="B732" s="32" t="n">
        <v>46267</v>
      </c>
      <c r="C732" s="51" t="n">
        <v>91399439</v>
      </c>
      <c r="D732" s="62" t="s">
        <v>63</v>
      </c>
      <c r="E732" s="51" t="s">
        <v>29</v>
      </c>
      <c r="F732" s="12" t="s">
        <v>15</v>
      </c>
      <c r="G732" s="12" t="n">
        <v>25</v>
      </c>
      <c r="H732" s="38" t="n">
        <v>0.1</v>
      </c>
      <c r="I732" s="38" t="n">
        <v>2.5</v>
      </c>
      <c r="J732" s="13"/>
    </row>
    <row r="733" ht="22.5" customHeight="1">
      <c r="A733" s="12" t="n">
        <f>WEEKNUM(B733,2)</f>
        <v>36</v>
      </c>
      <c r="B733" s="32" t="n">
        <v>46267</v>
      </c>
      <c r="C733" s="51" t="n">
        <v>91399437</v>
      </c>
      <c r="D733" s="62" t="s">
        <v>64</v>
      </c>
      <c r="E733" s="55" t="s">
        <v>65</v>
      </c>
      <c r="F733" s="60" t="s">
        <v>15</v>
      </c>
      <c r="G733" s="58" t="n">
        <v>50</v>
      </c>
      <c r="H733" s="59" t="n">
        <v>0.15</v>
      </c>
      <c r="I733" s="59" t="n">
        <v>7.5</v>
      </c>
      <c r="J733" s="13"/>
    </row>
    <row r="734" ht="22.5" customHeight="1">
      <c r="A734" s="12" t="n">
        <f>WEEKNUM(B734,2)</f>
        <v>36</v>
      </c>
      <c r="B734" s="32" t="n">
        <v>46267</v>
      </c>
      <c r="C734" s="51" t="n">
        <v>5556054</v>
      </c>
      <c r="D734" s="62" t="s">
        <v>66</v>
      </c>
      <c r="E734" s="51" t="s">
        <v>40</v>
      </c>
      <c r="F734" s="12" t="s">
        <v>15</v>
      </c>
      <c r="G734" s="56" t="n">
        <v>3</v>
      </c>
      <c r="H734" s="38" t="n">
        <v>0.75</v>
      </c>
      <c r="I734" s="38" t="n">
        <v>2.25</v>
      </c>
      <c r="J734" s="13"/>
    </row>
    <row r="735" ht="22.5" customHeight="1">
      <c r="A735" s="12" t="n">
        <f>WEEKNUM(B735,2)</f>
        <v>36</v>
      </c>
      <c r="B735" s="32" t="n">
        <v>46267</v>
      </c>
      <c r="C735" s="51" t="n">
        <v>8628042</v>
      </c>
      <c r="D735" s="62" t="s">
        <v>30</v>
      </c>
      <c r="E735" s="51" t="s">
        <v>14</v>
      </c>
      <c r="F735" s="12" t="s">
        <v>26</v>
      </c>
      <c r="G735" s="12" t="n">
        <v>514</v>
      </c>
      <c r="H735" s="38" t="n">
        <v>0.27</v>
      </c>
      <c r="I735" s="38" t="n">
        <v>142.76</v>
      </c>
      <c r="J735" s="13"/>
    </row>
    <row r="736" ht="22.5" customHeight="1">
      <c r="A736" s="12" t="n">
        <f>WEEKNUM(B736,2)</f>
        <v>36</v>
      </c>
      <c r="B736" s="32" t="n">
        <v>46267</v>
      </c>
      <c r="C736" s="51" t="n">
        <v>9297014</v>
      </c>
      <c r="D736" s="62" t="s">
        <v>13</v>
      </c>
      <c r="E736" s="51" t="s">
        <v>14</v>
      </c>
      <c r="F736" s="12" t="s">
        <v>26</v>
      </c>
      <c r="G736" s="12" t="n">
        <v>296</v>
      </c>
      <c r="H736" s="38" t="n">
        <v>0.18</v>
      </c>
      <c r="I736" s="38" t="n">
        <v>52.37</v>
      </c>
      <c r="J736" s="13"/>
    </row>
    <row r="737" ht="22.5" customHeight="1">
      <c r="A737" s="12" t="n">
        <f>WEEKNUM(B737,2)</f>
        <v>36</v>
      </c>
      <c r="B737" s="32" t="n">
        <v>46267</v>
      </c>
      <c r="C737" s="51" t="n">
        <v>7815836</v>
      </c>
      <c r="D737" s="62" t="s">
        <v>67</v>
      </c>
      <c r="E737" s="51" t="s">
        <v>40</v>
      </c>
      <c r="F737" s="12" t="s">
        <v>15</v>
      </c>
      <c r="G737" s="56" t="n">
        <v>2617</v>
      </c>
      <c r="H737" s="38" t="n">
        <v>0.115</v>
      </c>
      <c r="I737" s="38" t="n">
        <v>301.68</v>
      </c>
      <c r="J737" s="13"/>
    </row>
    <row r="738" ht="22.5" customHeight="1">
      <c r="A738" s="12" t="n">
        <f>WEEKNUM(B738,2)</f>
        <v>36</v>
      </c>
      <c r="B738" s="32" t="n">
        <v>46267</v>
      </c>
      <c r="C738" s="51" t="n">
        <v>9751142</v>
      </c>
      <c r="D738" s="62" t="s">
        <v>68</v>
      </c>
      <c r="E738" s="51" t="s">
        <v>11</v>
      </c>
      <c r="F738" s="38" t="s">
        <v>32</v>
      </c>
      <c r="G738" s="56" t="n">
        <v>2</v>
      </c>
      <c r="H738" s="38" t="n">
        <v>2.13</v>
      </c>
      <c r="I738" s="38" t="n">
        <v>4.26</v>
      </c>
      <c r="J738" s="63" t="n">
        <v>4.259</v>
      </c>
    </row>
    <row r="739" ht="22.5" customHeight="1">
      <c r="A739" s="12" t="n">
        <f>WEEKNUM(B739,2)</f>
        <v>36</v>
      </c>
      <c r="B739" s="32" t="n">
        <v>46267</v>
      </c>
      <c r="C739" s="51" t="n">
        <v>8312006</v>
      </c>
      <c r="D739" s="62" t="s">
        <v>69</v>
      </c>
      <c r="E739" s="51" t="s">
        <v>14</v>
      </c>
      <c r="F739" s="12" t="s">
        <v>15</v>
      </c>
      <c r="G739" s="56" t="n">
        <v>21</v>
      </c>
      <c r="H739" s="38" t="n">
        <v>0.12</v>
      </c>
      <c r="I739" s="38" t="n">
        <v>2.52</v>
      </c>
      <c r="J739" s="13"/>
    </row>
    <row r="740" ht="22.5" customHeight="1">
      <c r="A740" s="12" t="n">
        <f>WEEKNUM(B740,2)</f>
        <v>36</v>
      </c>
      <c r="B740" s="32" t="n">
        <v>46267</v>
      </c>
      <c r="C740" s="51" t="n">
        <v>91467820</v>
      </c>
      <c r="D740" s="62" t="s">
        <v>70</v>
      </c>
      <c r="E740" s="51" t="s">
        <v>40</v>
      </c>
      <c r="F740" s="12" t="s">
        <v>15</v>
      </c>
      <c r="G740" s="56" t="n">
        <v>600</v>
      </c>
      <c r="H740" s="38" t="n">
        <v>0.1</v>
      </c>
      <c r="I740" s="38" t="n">
        <v>60</v>
      </c>
      <c r="J740" s="13"/>
    </row>
    <row r="741" ht="22.5" customHeight="1">
      <c r="A741" s="12" t="n">
        <f>WEEKNUM(B741,2)</f>
        <v>36</v>
      </c>
      <c r="B741" s="32" t="n">
        <v>46267</v>
      </c>
      <c r="C741" s="51" t="n">
        <v>91467821</v>
      </c>
      <c r="D741" s="62" t="s">
        <v>70</v>
      </c>
      <c r="E741" s="51" t="s">
        <v>17</v>
      </c>
      <c r="F741" s="12" t="s">
        <v>15</v>
      </c>
      <c r="G741" s="56" t="n">
        <v>100</v>
      </c>
      <c r="H741" s="38" t="n">
        <v>0.17</v>
      </c>
      <c r="I741" s="38" t="n">
        <v>17</v>
      </c>
      <c r="J741" s="13"/>
    </row>
    <row r="742" ht="22.5" customHeight="1">
      <c r="A742" s="12" t="n">
        <f>WEEKNUM(B742,2)</f>
        <v>36</v>
      </c>
      <c r="B742" s="32" t="n">
        <v>46267</v>
      </c>
      <c r="C742" s="51" t="n">
        <v>10295313</v>
      </c>
      <c r="D742" s="62" t="s">
        <v>69</v>
      </c>
      <c r="E742" s="51" t="s">
        <v>14</v>
      </c>
      <c r="F742" s="12" t="s">
        <v>15</v>
      </c>
      <c r="G742" s="56" t="n">
        <v>0</v>
      </c>
      <c r="H742" s="38" t="n">
        <v>0</v>
      </c>
      <c r="I742" s="38" t="n">
        <v>0</v>
      </c>
      <c r="J742" s="13"/>
    </row>
    <row r="743" ht="22.5" customHeight="1">
      <c r="A743" s="12" t="n">
        <f>WEEKNUM(B743,2)</f>
        <v>36</v>
      </c>
      <c r="B743" s="32" t="n">
        <v>46267</v>
      </c>
      <c r="C743" s="51" t="n">
        <v>91496145</v>
      </c>
      <c r="D743" s="62" t="s">
        <v>70</v>
      </c>
      <c r="E743" s="55" t="s">
        <v>65</v>
      </c>
      <c r="F743" s="12" t="s">
        <v>15</v>
      </c>
      <c r="G743" s="56" t="n">
        <v>50</v>
      </c>
      <c r="H743" s="38" t="n">
        <v>0.15</v>
      </c>
      <c r="I743" s="38" t="n">
        <v>7.5</v>
      </c>
      <c r="J743" s="13"/>
    </row>
    <row r="744" ht="22.5" customHeight="1">
      <c r="A744" s="12" t="n">
        <f>WEEKNUM(B744,2)</f>
        <v>36</v>
      </c>
      <c r="B744" s="32" t="n">
        <v>46267</v>
      </c>
      <c r="C744" s="51" t="n">
        <v>91496146</v>
      </c>
      <c r="D744" s="62" t="s">
        <v>70</v>
      </c>
      <c r="E744" s="51" t="s">
        <v>48</v>
      </c>
      <c r="F744" s="12" t="s">
        <v>15</v>
      </c>
      <c r="G744" s="56" t="n">
        <v>200</v>
      </c>
      <c r="H744" s="38" t="n">
        <v>0.14</v>
      </c>
      <c r="I744" s="38" t="n">
        <v>28</v>
      </c>
      <c r="J744" s="13"/>
    </row>
    <row r="745" ht="22.5" customHeight="1">
      <c r="A745" s="12" t="n">
        <f>WEEKNUM(B745,2)</f>
        <v>36</v>
      </c>
      <c r="B745" s="32" t="n">
        <v>46267</v>
      </c>
      <c r="C745" s="51" t="n">
        <v>91496147</v>
      </c>
      <c r="D745" s="62" t="s">
        <v>70</v>
      </c>
      <c r="E745" s="51" t="s">
        <v>11</v>
      </c>
      <c r="F745" s="12" t="s">
        <v>15</v>
      </c>
      <c r="G745" s="56" t="n">
        <v>138</v>
      </c>
      <c r="H745" s="38" t="n">
        <v>0.13</v>
      </c>
      <c r="I745" s="38" t="n">
        <v>17.94</v>
      </c>
      <c r="J745" s="13"/>
    </row>
    <row r="746" ht="22.5" customHeight="1">
      <c r="A746" s="12" t="n">
        <f>WEEKNUM(B746,2)</f>
        <v>36</v>
      </c>
      <c r="B746" s="32" t="n">
        <v>46267</v>
      </c>
      <c r="C746" s="51" t="n">
        <v>91496148</v>
      </c>
      <c r="D746" s="62" t="s">
        <v>70</v>
      </c>
      <c r="E746" s="51" t="s">
        <v>14</v>
      </c>
      <c r="F746" s="12" t="s">
        <v>15</v>
      </c>
      <c r="G746" s="56" t="n">
        <v>300</v>
      </c>
      <c r="H746" s="38" t="n">
        <v>0.15</v>
      </c>
      <c r="I746" s="38" t="n">
        <v>45</v>
      </c>
      <c r="J746" s="13"/>
    </row>
    <row r="747" ht="22.5" customHeight="1">
      <c r="A747" s="12" t="n">
        <f>WEEKNUM(B747,2)</f>
        <v>36</v>
      </c>
      <c r="B747" s="32" t="n">
        <v>46267</v>
      </c>
      <c r="C747" s="51" t="n">
        <v>10765365</v>
      </c>
      <c r="D747" s="62" t="s">
        <v>71</v>
      </c>
      <c r="E747" s="55" t="s">
        <v>65</v>
      </c>
      <c r="F747" s="12" t="s">
        <v>15</v>
      </c>
      <c r="G747" s="56" t="n">
        <v>50</v>
      </c>
      <c r="H747" s="38" t="n">
        <v>0.202</v>
      </c>
      <c r="I747" s="38" t="n">
        <v>10.1</v>
      </c>
      <c r="J747" s="13"/>
    </row>
    <row r="748" ht="22.5" customHeight="1">
      <c r="A748" s="12" t="n">
        <f>WEEKNUM(B748,2)</f>
        <v>36</v>
      </c>
      <c r="B748" s="32" t="n">
        <v>46267</v>
      </c>
      <c r="C748" s="51" t="n">
        <v>11079953</v>
      </c>
      <c r="D748" s="62" t="s">
        <v>66</v>
      </c>
      <c r="E748" s="51" t="s">
        <v>40</v>
      </c>
      <c r="F748" s="12" t="s">
        <v>15</v>
      </c>
      <c r="G748" s="56" t="n">
        <v>0</v>
      </c>
      <c r="H748" s="38" t="n">
        <v>0</v>
      </c>
      <c r="I748" s="38" t="n">
        <v>0</v>
      </c>
      <c r="J748" s="13"/>
    </row>
    <row r="749" ht="22.5" customHeight="1">
      <c r="A749" s="12" t="n">
        <f>WEEKNUM(B749,2)</f>
        <v>36</v>
      </c>
      <c r="B749" s="32" t="n">
        <v>46267</v>
      </c>
      <c r="C749" s="51" t="n">
        <v>11079265</v>
      </c>
      <c r="D749" s="62" t="s">
        <v>68</v>
      </c>
      <c r="E749" s="51" t="s">
        <v>11</v>
      </c>
      <c r="F749" s="38" t="s">
        <v>32</v>
      </c>
      <c r="G749" s="56" t="n">
        <v>0</v>
      </c>
      <c r="H749" s="38" t="n">
        <v>0</v>
      </c>
      <c r="I749" s="38" t="n">
        <v>0.01</v>
      </c>
      <c r="J749" s="63" t="n">
        <v>0</v>
      </c>
    </row>
    <row r="750" ht="22.5" customHeight="1">
      <c r="A750" s="12" t="n">
        <f>WEEKNUM(B750,2)</f>
        <v>36</v>
      </c>
      <c r="B750" s="32" t="n">
        <v>46267</v>
      </c>
      <c r="C750" s="51" t="n">
        <v>9535696</v>
      </c>
      <c r="D750" s="62" t="s">
        <v>72</v>
      </c>
      <c r="E750" s="55" t="s">
        <v>40</v>
      </c>
      <c r="F750" s="12" t="s">
        <v>15</v>
      </c>
      <c r="G750" s="56" t="n">
        <v>0</v>
      </c>
      <c r="H750" s="38" t="n">
        <v>0</v>
      </c>
      <c r="I750" s="38" t="n">
        <v>0</v>
      </c>
      <c r="J750" s="13"/>
    </row>
    <row r="751" ht="22.5" customHeight="1">
      <c r="A751" s="12" t="n">
        <f>WEEKNUM(B751,2)</f>
        <v>36</v>
      </c>
      <c r="B751" s="32" t="n">
        <v>46267</v>
      </c>
      <c r="C751" s="51" t="n">
        <v>11690181</v>
      </c>
      <c r="D751" s="62" t="s">
        <v>73</v>
      </c>
      <c r="E751" s="51" t="s">
        <v>14</v>
      </c>
      <c r="F751" s="12" t="s">
        <v>15</v>
      </c>
      <c r="G751" s="56" t="n">
        <v>100</v>
      </c>
      <c r="H751" s="38" t="n">
        <v>0.44</v>
      </c>
      <c r="I751" s="38" t="n">
        <v>44</v>
      </c>
      <c r="J751" s="13"/>
    </row>
    <row r="752" ht="22.5" customHeight="1">
      <c r="A752" s="12" t="n">
        <f>WEEKNUM(B752,2)</f>
        <v>36</v>
      </c>
      <c r="B752" s="32" t="n">
        <v>46267</v>
      </c>
      <c r="C752" s="51" t="n">
        <v>11836152</v>
      </c>
      <c r="D752" s="62" t="s">
        <v>67</v>
      </c>
      <c r="E752" s="55" t="s">
        <v>40</v>
      </c>
      <c r="F752" s="12" t="s">
        <v>15</v>
      </c>
      <c r="G752" s="56" t="n">
        <v>0</v>
      </c>
      <c r="H752" s="38" t="n">
        <v>0</v>
      </c>
      <c r="I752" s="38" t="n">
        <v>0</v>
      </c>
      <c r="J752" s="69"/>
    </row>
    <row r="753" ht="22.5" customHeight="1">
      <c r="A753" s="12" t="n">
        <f>WEEKNUM(B753,2)</f>
        <v>36</v>
      </c>
      <c r="B753" s="32" t="n">
        <v>46267</v>
      </c>
      <c r="C753" s="51" t="n">
        <v>11862336</v>
      </c>
      <c r="D753" s="62" t="s">
        <v>63</v>
      </c>
      <c r="E753" s="30" t="s">
        <v>29</v>
      </c>
      <c r="F753" s="12" t="s">
        <v>15</v>
      </c>
      <c r="G753" s="56" t="n">
        <v>0</v>
      </c>
      <c r="H753" s="38" t="n">
        <v>0</v>
      </c>
      <c r="I753" s="38" t="n">
        <v>0</v>
      </c>
      <c r="J753" s="69"/>
    </row>
    <row r="754" ht="22.5" customHeight="1">
      <c r="A754" s="12" t="n">
        <f>WEEKNUM(B754,2)</f>
        <v>36</v>
      </c>
      <c r="B754" s="32" t="n">
        <v>46267</v>
      </c>
      <c r="C754" s="51" t="n">
        <v>6395488</v>
      </c>
      <c r="D754" s="62" t="s">
        <v>43</v>
      </c>
      <c r="E754" s="51" t="s">
        <v>14</v>
      </c>
      <c r="F754" s="12" t="s">
        <v>15</v>
      </c>
      <c r="G754" s="12" t="n">
        <v>200</v>
      </c>
      <c r="H754" s="38" t="n">
        <v>0.3</v>
      </c>
      <c r="I754" s="38" t="n">
        <v>60</v>
      </c>
      <c r="J754" s="13"/>
    </row>
    <row r="755" ht="22.5" customHeight="1">
      <c r="A755" s="12" t="n">
        <f>WEEKNUM(B755,2)</f>
        <v>36</v>
      </c>
      <c r="B755" s="32" t="n">
        <v>46267</v>
      </c>
      <c r="C755" s="51" t="n">
        <v>8291713</v>
      </c>
      <c r="D755" s="61" t="s">
        <v>44</v>
      </c>
      <c r="E755" s="55" t="s">
        <v>14</v>
      </c>
      <c r="F755" s="12" t="s">
        <v>15</v>
      </c>
      <c r="G755" s="34" t="n">
        <v>1500</v>
      </c>
      <c r="H755" s="38" t="n">
        <v>0.14</v>
      </c>
      <c r="I755" s="38" t="n">
        <v>210</v>
      </c>
      <c r="J755" s="13"/>
    </row>
    <row r="756" ht="22.5" customHeight="1">
      <c r="A756" s="12" t="n">
        <f>WEEKNUM(B756,2)</f>
        <v>36</v>
      </c>
      <c r="B756" s="32" t="n">
        <v>46267</v>
      </c>
      <c r="C756" s="51" t="n">
        <v>8566541</v>
      </c>
      <c r="D756" s="61" t="s">
        <v>75</v>
      </c>
      <c r="E756" s="30" t="s">
        <v>14</v>
      </c>
      <c r="F756" s="59" t="s">
        <v>26</v>
      </c>
      <c r="G756" s="58" t="n">
        <v>4</v>
      </c>
      <c r="H756" s="59" t="n">
        <v>0</v>
      </c>
      <c r="I756" s="59" t="n">
        <v>0</v>
      </c>
      <c r="J756" s="13"/>
    </row>
    <row r="757" ht="22.5" customHeight="1">
      <c r="A757" s="12" t="n">
        <f>WEEKNUM(B757,2)</f>
        <v>36</v>
      </c>
      <c r="B757" s="32" t="n">
        <v>46267</v>
      </c>
      <c r="C757" s="51" t="n">
        <v>8566084</v>
      </c>
      <c r="D757" s="61" t="s">
        <v>76</v>
      </c>
      <c r="E757" s="55" t="s">
        <v>29</v>
      </c>
      <c r="F757" s="12" t="s">
        <v>15</v>
      </c>
      <c r="G757" s="57" t="n">
        <v>57</v>
      </c>
      <c r="H757" s="38" t="n">
        <v>0.12</v>
      </c>
      <c r="I757" s="38" t="n">
        <v>6.84</v>
      </c>
      <c r="J757" s="13"/>
    </row>
    <row r="758" ht="22.5" customHeight="1">
      <c r="A758" s="12" t="n">
        <f>WEEKNUM(B758,2)</f>
        <v>36</v>
      </c>
      <c r="B758" s="32" t="n">
        <v>46267</v>
      </c>
      <c r="C758" s="51" t="n">
        <v>2937658</v>
      </c>
      <c r="D758" s="61" t="s">
        <v>77</v>
      </c>
      <c r="E758" s="55" t="s">
        <v>14</v>
      </c>
      <c r="F758" s="12" t="s">
        <v>15</v>
      </c>
      <c r="G758" s="57" t="n">
        <v>100</v>
      </c>
      <c r="H758" s="38" t="n">
        <v>0.123</v>
      </c>
      <c r="I758" s="38" t="n">
        <v>12.3</v>
      </c>
      <c r="J758" s="13"/>
    </row>
    <row r="759" ht="22.5" customHeight="1">
      <c r="A759" s="12" t="n">
        <f>WEEKNUM(B759,2)</f>
        <v>36</v>
      </c>
      <c r="B759" s="32" t="n">
        <v>46267</v>
      </c>
      <c r="C759" s="51" t="n">
        <v>8942077</v>
      </c>
      <c r="D759" s="61" t="s">
        <v>90</v>
      </c>
      <c r="E759" s="55" t="s">
        <v>65</v>
      </c>
      <c r="F759" s="12" t="s">
        <v>15</v>
      </c>
      <c r="G759" s="57" t="n">
        <v>17</v>
      </c>
      <c r="H759" s="38" t="n">
        <v>0.2</v>
      </c>
      <c r="I759" s="38" t="n">
        <v>3.4</v>
      </c>
      <c r="J759" s="13"/>
    </row>
    <row r="760" ht="22.5" customHeight="1">
      <c r="A760" s="12" t="n">
        <f>WEEKNUM(B760,2)</f>
        <v>36</v>
      </c>
      <c r="B760" s="32" t="n">
        <v>46267</v>
      </c>
      <c r="C760" s="51" t="n">
        <v>6706444</v>
      </c>
      <c r="D760" s="61" t="s">
        <v>78</v>
      </c>
      <c r="E760" s="51" t="s">
        <v>79</v>
      </c>
      <c r="F760" s="38" t="s">
        <v>12</v>
      </c>
      <c r="G760" s="57" t="n">
        <v>7</v>
      </c>
      <c r="H760" s="38" t="n">
        <v>0.758</v>
      </c>
      <c r="I760" s="38" t="n">
        <v>5.3046</v>
      </c>
      <c r="J760" s="13"/>
    </row>
    <row r="761" ht="22.5" customHeight="1">
      <c r="A761" s="12" t="n">
        <f>WEEKNUM(B761,2)</f>
        <v>36</v>
      </c>
      <c r="B761" s="32" t="n">
        <v>46267</v>
      </c>
      <c r="C761" s="51" t="n">
        <v>5963354</v>
      </c>
      <c r="D761" s="62" t="s">
        <v>78</v>
      </c>
      <c r="E761" s="51" t="s">
        <v>79</v>
      </c>
      <c r="F761" s="12" t="s">
        <v>15</v>
      </c>
      <c r="G761" s="57" t="n">
        <v>335</v>
      </c>
      <c r="H761" s="38" t="n">
        <v>0.577</v>
      </c>
      <c r="I761" s="38" t="n">
        <v>193.394</v>
      </c>
      <c r="J761" s="63"/>
    </row>
    <row r="762" ht="22.5" customHeight="1">
      <c r="A762" s="12" t="n">
        <f>WEEKNUM(B762,2)</f>
        <v>36</v>
      </c>
      <c r="B762" s="32" t="n">
        <v>46267</v>
      </c>
      <c r="C762" s="51" t="n">
        <v>9686529</v>
      </c>
      <c r="D762" s="61" t="s">
        <v>78</v>
      </c>
      <c r="E762" s="55" t="s">
        <v>80</v>
      </c>
      <c r="F762" s="12" t="s">
        <v>15</v>
      </c>
      <c r="G762" s="57" t="n">
        <v>26</v>
      </c>
      <c r="H762" s="38" t="n">
        <v>0.5</v>
      </c>
      <c r="I762" s="38" t="n">
        <v>13</v>
      </c>
      <c r="J762" s="13"/>
    </row>
    <row r="763" ht="22.5" customHeight="1">
      <c r="A763" s="12" t="n">
        <f>WEEKNUM(B763,2)</f>
        <v>36</v>
      </c>
      <c r="B763" s="32" t="n">
        <v>46267</v>
      </c>
      <c r="C763" s="51" t="n">
        <v>5963400</v>
      </c>
      <c r="D763" s="61" t="s">
        <v>78</v>
      </c>
      <c r="E763" s="55" t="s">
        <v>81</v>
      </c>
      <c r="F763" s="12" t="s">
        <v>15</v>
      </c>
      <c r="G763" s="57" t="n">
        <v>246</v>
      </c>
      <c r="H763" s="38" t="n">
        <v>0.485</v>
      </c>
      <c r="I763" s="38" t="n">
        <v>119.35</v>
      </c>
      <c r="J763" s="13"/>
    </row>
    <row r="764" ht="22.5" customHeight="1">
      <c r="A764" s="37" t="n">
        <f>WEEKNUM(B764,2)</f>
        <v>36</v>
      </c>
      <c r="B764" s="32" t="n">
        <v>46267</v>
      </c>
      <c r="C764" s="64" t="n">
        <v>10080665</v>
      </c>
      <c r="D764" s="67" t="s">
        <v>78</v>
      </c>
      <c r="E764" s="55" t="s">
        <v>82</v>
      </c>
      <c r="F764" s="12" t="s">
        <v>15</v>
      </c>
      <c r="G764" s="57" t="n">
        <v>12</v>
      </c>
      <c r="H764" s="38" t="n">
        <v>0.38</v>
      </c>
      <c r="I764" s="38" t="n">
        <v>4.56</v>
      </c>
      <c r="J764" s="13"/>
    </row>
    <row r="765" ht="22.5" customHeight="1">
      <c r="A765" s="12" t="n">
        <f>WEEKNUM(B765,2)</f>
        <v>36</v>
      </c>
      <c r="B765" s="32" t="n">
        <v>46267</v>
      </c>
      <c r="C765" s="12" t="n">
        <v>91520433</v>
      </c>
      <c r="D765" s="61" t="s">
        <v>70</v>
      </c>
      <c r="E765" s="55" t="s">
        <v>14</v>
      </c>
      <c r="F765" s="12" t="s">
        <v>15</v>
      </c>
      <c r="G765" s="57" t="n">
        <v>4</v>
      </c>
      <c r="H765" s="38" t="n">
        <v>0.16</v>
      </c>
      <c r="I765" s="38" t="n">
        <v>0.64</v>
      </c>
      <c r="J765" s="13"/>
    </row>
    <row r="766" ht="22.5" customHeight="1">
      <c r="A766" s="12" t="n">
        <f>WEEKNUM(B766,2)</f>
        <v>36</v>
      </c>
      <c r="B766" s="32" t="n">
        <v>46267</v>
      </c>
      <c r="C766" s="51" t="n">
        <v>91528810</v>
      </c>
      <c r="D766" s="61" t="s">
        <v>83</v>
      </c>
      <c r="E766" s="55" t="s">
        <v>14</v>
      </c>
      <c r="F766" s="12" t="s">
        <v>15</v>
      </c>
      <c r="G766" s="57" t="n">
        <v>0</v>
      </c>
      <c r="H766" s="38" t="n">
        <v>0</v>
      </c>
      <c r="I766" s="38" t="n">
        <v>0</v>
      </c>
      <c r="J766" s="13"/>
    </row>
    <row r="767" ht="22.5" customHeight="1">
      <c r="A767" s="12" t="n">
        <f>WEEKNUM(B767,2)</f>
        <v>36</v>
      </c>
      <c r="B767" s="32" t="n">
        <v>46267</v>
      </c>
      <c r="C767" s="51" t="n">
        <v>5623760</v>
      </c>
      <c r="D767" s="61" t="s">
        <v>84</v>
      </c>
      <c r="E767" s="55" t="s">
        <v>14</v>
      </c>
      <c r="F767" s="12" t="s">
        <v>15</v>
      </c>
      <c r="G767" s="34" t="n">
        <v>50</v>
      </c>
      <c r="H767" s="38" t="n">
        <v>0.2</v>
      </c>
      <c r="I767" s="38" t="n">
        <v>10</v>
      </c>
      <c r="J767" s="13"/>
    </row>
    <row r="768" ht="22.5" customHeight="1">
      <c r="A768" s="12" t="n">
        <f>WEEKNUM(B768,2)</f>
        <v>36</v>
      </c>
      <c r="B768" s="32" t="n">
        <v>46267</v>
      </c>
      <c r="C768" s="51" t="n">
        <v>11078827</v>
      </c>
      <c r="D768" s="61" t="s">
        <v>78</v>
      </c>
      <c r="E768" s="55" t="s">
        <v>81</v>
      </c>
      <c r="F768" s="12" t="s">
        <v>15</v>
      </c>
      <c r="G768" s="57" t="n">
        <v>0</v>
      </c>
      <c r="H768" s="38" t="n">
        <v>0</v>
      </c>
      <c r="I768" s="38" t="n">
        <v>0</v>
      </c>
      <c r="J768" s="13"/>
    </row>
    <row r="769" ht="22.5" customHeight="1">
      <c r="A769" s="12" t="n">
        <f>WEEKNUM(B769,2)</f>
        <v>36</v>
      </c>
      <c r="B769" s="32" t="n">
        <v>46267</v>
      </c>
      <c r="C769" s="51" t="n">
        <v>11078981</v>
      </c>
      <c r="D769" s="61" t="s">
        <v>78</v>
      </c>
      <c r="E769" s="51" t="s">
        <v>79</v>
      </c>
      <c r="F769" s="12" t="s">
        <v>15</v>
      </c>
      <c r="G769" s="57" t="n">
        <v>0</v>
      </c>
      <c r="H769" s="38" t="n">
        <v>0</v>
      </c>
      <c r="I769" s="38" t="n">
        <v>0</v>
      </c>
      <c r="J769" s="13"/>
    </row>
    <row r="770" ht="22.5" customHeight="1">
      <c r="A770" s="12" t="n">
        <f>WEEKNUM(B770,2)</f>
        <v>36</v>
      </c>
      <c r="B770" s="32" t="n">
        <v>46267</v>
      </c>
      <c r="C770" s="51" t="n">
        <v>11080833</v>
      </c>
      <c r="D770" s="61" t="s">
        <v>78</v>
      </c>
      <c r="E770" s="55" t="s">
        <v>80</v>
      </c>
      <c r="F770" s="12" t="s">
        <v>15</v>
      </c>
      <c r="G770" s="57" t="n">
        <v>0</v>
      </c>
      <c r="H770" s="38" t="n">
        <v>0</v>
      </c>
      <c r="I770" s="38" t="n">
        <v>0</v>
      </c>
      <c r="J770" s="13"/>
    </row>
    <row r="771" ht="22.5" customHeight="1">
      <c r="A771" s="12" t="n">
        <f>WEEKNUM(B771,2)</f>
        <v>36</v>
      </c>
      <c r="B771" s="32" t="n">
        <v>46267</v>
      </c>
      <c r="C771" s="51" t="n">
        <v>11081056</v>
      </c>
      <c r="D771" s="61" t="s">
        <v>78</v>
      </c>
      <c r="E771" s="55" t="s">
        <v>82</v>
      </c>
      <c r="F771" s="12" t="s">
        <v>15</v>
      </c>
      <c r="G771" s="57" t="n">
        <v>0</v>
      </c>
      <c r="H771" s="38" t="n">
        <v>0</v>
      </c>
      <c r="I771" s="38" t="n">
        <v>0</v>
      </c>
      <c r="J771" s="13"/>
    </row>
    <row r="772" ht="22.5" customHeight="1">
      <c r="A772" s="12" t="n">
        <f>WEEKNUM(B772,2)</f>
        <v>36</v>
      </c>
      <c r="B772" s="32" t="n">
        <v>46267</v>
      </c>
      <c r="C772" s="51" t="n">
        <v>11078963</v>
      </c>
      <c r="D772" s="61" t="s">
        <v>77</v>
      </c>
      <c r="E772" s="55" t="s">
        <v>14</v>
      </c>
      <c r="F772" s="12" t="s">
        <v>15</v>
      </c>
      <c r="G772" s="57" t="n">
        <v>28</v>
      </c>
      <c r="H772" s="38" t="n">
        <v>0.4</v>
      </c>
      <c r="I772" s="38" t="n">
        <v>11.2</v>
      </c>
      <c r="J772" s="13"/>
    </row>
    <row r="773" ht="22.5" customHeight="1">
      <c r="A773" s="12" t="n">
        <f>WEEKNUM(B773,2)</f>
        <v>36</v>
      </c>
      <c r="B773" s="32" t="n">
        <v>46267</v>
      </c>
      <c r="C773" s="51" t="n">
        <v>91538300</v>
      </c>
      <c r="D773" s="61" t="s">
        <v>70</v>
      </c>
      <c r="E773" s="55" t="s">
        <v>40</v>
      </c>
      <c r="F773" s="12" t="s">
        <v>15</v>
      </c>
      <c r="G773" s="57" t="n">
        <v>6</v>
      </c>
      <c r="H773" s="38" t="n">
        <v>0.14</v>
      </c>
      <c r="I773" s="38" t="n">
        <v>0.84</v>
      </c>
      <c r="J773" s="13"/>
    </row>
    <row r="774" ht="22.5" customHeight="1">
      <c r="A774" s="12" t="n">
        <f>WEEKNUM(B774,2)</f>
        <v>36</v>
      </c>
      <c r="B774" s="32" t="n">
        <v>46267</v>
      </c>
      <c r="C774" s="51" t="n">
        <v>91538301</v>
      </c>
      <c r="D774" s="61" t="s">
        <v>70</v>
      </c>
      <c r="E774" s="55" t="s">
        <v>14</v>
      </c>
      <c r="F774" s="12" t="s">
        <v>15</v>
      </c>
      <c r="G774" s="57" t="n">
        <v>5</v>
      </c>
      <c r="H774" s="38" t="n">
        <v>0.22</v>
      </c>
      <c r="I774" s="38" t="n">
        <v>1.1</v>
      </c>
      <c r="J774" s="13"/>
    </row>
    <row r="775" ht="22.5" customHeight="1">
      <c r="A775" s="12" t="n">
        <f>WEEKNUM(B775,2)</f>
        <v>36</v>
      </c>
      <c r="B775" s="32" t="n">
        <v>46267</v>
      </c>
      <c r="C775" s="64" t="n">
        <v>91538306</v>
      </c>
      <c r="D775" s="67" t="s">
        <v>70</v>
      </c>
      <c r="E775" s="66" t="s">
        <v>65</v>
      </c>
      <c r="F775" s="12" t="s">
        <v>15</v>
      </c>
      <c r="G775" s="57" t="n">
        <v>1</v>
      </c>
      <c r="H775" s="38" t="n">
        <v>0.18</v>
      </c>
      <c r="I775" s="38" t="n">
        <v>0.18</v>
      </c>
      <c r="J775" s="13"/>
    </row>
    <row r="776" ht="22.5" customHeight="1">
      <c r="A776" s="12" t="n">
        <f>WEEKNUM(B776,2)</f>
        <v>36</v>
      </c>
      <c r="B776" s="32" t="n">
        <v>46267</v>
      </c>
      <c r="C776" s="12" t="n">
        <v>91538307</v>
      </c>
      <c r="D776" s="68" t="s">
        <v>70</v>
      </c>
      <c r="E776" s="51" t="s">
        <v>17</v>
      </c>
      <c r="F776" s="12" t="s">
        <v>15</v>
      </c>
      <c r="G776" s="57" t="n">
        <v>0</v>
      </c>
      <c r="H776" s="38" t="n">
        <v>0</v>
      </c>
      <c r="I776" s="38" t="n">
        <v>0</v>
      </c>
      <c r="J776" s="13"/>
    </row>
    <row r="777" ht="22.5" customHeight="1">
      <c r="A777" s="12" t="n">
        <f>WEEKNUM(B777,2)</f>
        <v>36</v>
      </c>
      <c r="B777" s="32" t="n">
        <v>46267</v>
      </c>
      <c r="C777" s="12" t="n">
        <v>91538308</v>
      </c>
      <c r="D777" s="68" t="s">
        <v>70</v>
      </c>
      <c r="E777" s="51" t="s">
        <v>11</v>
      </c>
      <c r="F777" s="12" t="s">
        <v>15</v>
      </c>
      <c r="G777" s="57" t="n">
        <v>0</v>
      </c>
      <c r="H777" s="38" t="n">
        <v>0</v>
      </c>
      <c r="I777" s="38" t="n">
        <v>0</v>
      </c>
      <c r="J777" s="13"/>
    </row>
    <row r="778" ht="22.5" customHeight="1">
      <c r="A778" s="12" t="n">
        <f>WEEKNUM(B778,2)</f>
        <v>36</v>
      </c>
      <c r="B778" s="32" t="n">
        <v>46267</v>
      </c>
      <c r="C778" s="51" t="n">
        <v>91538309</v>
      </c>
      <c r="D778" s="68" t="s">
        <v>70</v>
      </c>
      <c r="E778" s="55" t="s">
        <v>48</v>
      </c>
      <c r="F778" s="12" t="s">
        <v>15</v>
      </c>
      <c r="G778" s="57" t="n">
        <v>3</v>
      </c>
      <c r="H778" s="38" t="n">
        <v>0.18</v>
      </c>
      <c r="I778" s="38" t="n">
        <v>0.54</v>
      </c>
      <c r="J778" s="13"/>
    </row>
    <row r="779" ht="22.5" customHeight="1">
      <c r="A779" s="12" t="n">
        <f>WEEKNUM(B779,2)</f>
        <v>36</v>
      </c>
      <c r="B779" s="32" t="n">
        <v>46267</v>
      </c>
      <c r="C779" s="51" t="n">
        <v>11511535</v>
      </c>
      <c r="D779" s="61" t="s">
        <v>77</v>
      </c>
      <c r="E779" s="55" t="s">
        <v>14</v>
      </c>
      <c r="F779" s="38" t="s">
        <v>26</v>
      </c>
      <c r="G779" s="57" t="n">
        <v>56</v>
      </c>
      <c r="H779" s="38" t="n">
        <v>0.65</v>
      </c>
      <c r="I779" s="38" t="n">
        <v>36.25</v>
      </c>
      <c r="J779" s="13"/>
    </row>
    <row r="780" ht="22.5" customHeight="1">
      <c r="A780" s="12"/>
      <c r="B780" s="32"/>
      <c r="C780" s="51"/>
      <c r="D780" s="61"/>
      <c r="E780" s="55"/>
      <c r="F780" s="38"/>
      <c r="G780" s="12"/>
      <c r="H780" s="38"/>
      <c r="I780" s="38"/>
      <c r="J780" s="13"/>
    </row>
    <row r="781" ht="22.5" customHeight="1">
      <c r="A781" s="12" t="n">
        <f>WEEKNUM(B781,2)</f>
        <v>36</v>
      </c>
      <c r="B781" s="32" t="n">
        <v>46266</v>
      </c>
      <c r="C781" s="51" t="n">
        <v>10813123</v>
      </c>
      <c r="D781" s="61" t="s">
        <v>10</v>
      </c>
      <c r="E781" s="55" t="s">
        <v>11</v>
      </c>
      <c r="F781" s="38" t="s">
        <v>12</v>
      </c>
      <c r="G781" s="12" t="n">
        <v>258</v>
      </c>
      <c r="H781" s="38" t="n">
        <v>0.286</v>
      </c>
      <c r="I781" s="38" t="n">
        <v>73.9167</v>
      </c>
      <c r="J781" s="13"/>
    </row>
    <row r="782" ht="22.5" customHeight="1">
      <c r="A782" s="12" t="n">
        <f>WEEKNUM(B782,2)</f>
        <v>36</v>
      </c>
      <c r="B782" s="32" t="n">
        <v>46266</v>
      </c>
      <c r="C782" s="51" t="n">
        <v>1745925</v>
      </c>
      <c r="D782" s="61" t="s">
        <v>13</v>
      </c>
      <c r="E782" s="55" t="s">
        <v>14</v>
      </c>
      <c r="F782" s="38" t="s">
        <v>15</v>
      </c>
      <c r="G782" s="34" t="n">
        <v>500</v>
      </c>
      <c r="H782" s="38" t="n">
        <v>0.15</v>
      </c>
      <c r="I782" s="38" t="n">
        <v>75</v>
      </c>
      <c r="J782" s="13"/>
    </row>
    <row r="783" ht="22.5" customHeight="1">
      <c r="A783" s="12" t="n">
        <f>WEEKNUM(B783,2)</f>
        <v>36</v>
      </c>
      <c r="B783" s="32" t="n">
        <v>46266</v>
      </c>
      <c r="C783" s="51" t="n">
        <v>6951600</v>
      </c>
      <c r="D783" s="61" t="s">
        <v>16</v>
      </c>
      <c r="E783" s="55" t="s">
        <v>17</v>
      </c>
      <c r="F783" s="38" t="s">
        <v>15</v>
      </c>
      <c r="G783" s="34" t="n">
        <v>79</v>
      </c>
      <c r="H783" s="38" t="n">
        <v>0.172</v>
      </c>
      <c r="I783" s="38" t="n">
        <v>13.6</v>
      </c>
      <c r="J783" s="13"/>
    </row>
    <row r="784" ht="22.5" customHeight="1">
      <c r="A784" s="12" t="n">
        <f>WEEKNUM(B784,2)</f>
        <v>36</v>
      </c>
      <c r="B784" s="32" t="n">
        <v>46266</v>
      </c>
      <c r="C784" s="51" t="n">
        <v>6951594</v>
      </c>
      <c r="D784" s="61" t="s">
        <v>16</v>
      </c>
      <c r="E784" s="55" t="s">
        <v>18</v>
      </c>
      <c r="F784" s="38" t="s">
        <v>15</v>
      </c>
      <c r="G784" s="34" t="n">
        <v>235</v>
      </c>
      <c r="H784" s="38" t="n">
        <v>0.7</v>
      </c>
      <c r="I784" s="38" t="n">
        <v>164.4</v>
      </c>
      <c r="J784" s="13"/>
    </row>
    <row r="785" ht="22.5" customHeight="1">
      <c r="A785" s="12" t="n">
        <f>WEEKNUM(B785,2)</f>
        <v>36</v>
      </c>
      <c r="B785" s="32" t="n">
        <v>46266</v>
      </c>
      <c r="C785" s="51" t="n">
        <v>2732727</v>
      </c>
      <c r="D785" s="61" t="s">
        <v>10</v>
      </c>
      <c r="E785" s="55" t="s">
        <v>19</v>
      </c>
      <c r="F785" s="38" t="s">
        <v>15</v>
      </c>
      <c r="G785" s="34" t="n">
        <v>608</v>
      </c>
      <c r="H785" s="38" t="n">
        <v>0.25</v>
      </c>
      <c r="I785" s="38" t="n">
        <v>152.025</v>
      </c>
      <c r="J785" s="13"/>
    </row>
    <row r="786" ht="22.5" customHeight="1">
      <c r="A786" s="12" t="n">
        <f>WEEKNUM(B786,2)</f>
        <v>36</v>
      </c>
      <c r="B786" s="32" t="n">
        <v>46266</v>
      </c>
      <c r="C786" s="51" t="n">
        <v>5619156</v>
      </c>
      <c r="D786" s="61" t="s">
        <v>10</v>
      </c>
      <c r="E786" s="55" t="s">
        <v>19</v>
      </c>
      <c r="F786" s="38" t="s">
        <v>12</v>
      </c>
      <c r="G786" s="34" t="n">
        <v>19</v>
      </c>
      <c r="H786" s="38" t="n">
        <v>0.324</v>
      </c>
      <c r="I786" s="38" t="n">
        <v>6.1533</v>
      </c>
      <c r="J786" s="13"/>
    </row>
    <row r="787" ht="22.5" customHeight="1">
      <c r="A787" s="12" t="n">
        <f>WEEKNUM(B787,2)</f>
        <v>36</v>
      </c>
      <c r="B787" s="32" t="n">
        <v>46266</v>
      </c>
      <c r="C787" s="51" t="n">
        <v>6425889</v>
      </c>
      <c r="D787" s="61" t="s">
        <v>10</v>
      </c>
      <c r="E787" s="55" t="s">
        <v>20</v>
      </c>
      <c r="F787" s="38" t="s">
        <v>15</v>
      </c>
      <c r="G787" s="34" t="n">
        <v>224</v>
      </c>
      <c r="H787" s="38" t="n">
        <v>0.251</v>
      </c>
      <c r="I787" s="38" t="n">
        <v>56.15</v>
      </c>
      <c r="J787" s="13"/>
    </row>
    <row r="788" ht="22.5" customHeight="1">
      <c r="A788" s="12" t="n">
        <f>WEEKNUM(B788,2)</f>
        <v>36</v>
      </c>
      <c r="B788" s="32" t="n">
        <v>46266</v>
      </c>
      <c r="C788" s="51" t="n">
        <v>6439005</v>
      </c>
      <c r="D788" s="61" t="s">
        <v>10</v>
      </c>
      <c r="E788" s="55" t="s">
        <v>20</v>
      </c>
      <c r="F788" s="38" t="s">
        <v>21</v>
      </c>
      <c r="G788" s="34" t="n">
        <v>65</v>
      </c>
      <c r="H788" s="38" t="n">
        <v>0.25</v>
      </c>
      <c r="I788" s="38" t="n">
        <v>16.25</v>
      </c>
      <c r="J788" s="13"/>
    </row>
    <row r="789" ht="22.5" customHeight="1">
      <c r="A789" s="12" t="n">
        <f>WEEKNUM(B789,2)</f>
        <v>36</v>
      </c>
      <c r="B789" s="32" t="n">
        <v>46266</v>
      </c>
      <c r="C789" s="51" t="n">
        <v>7203110</v>
      </c>
      <c r="D789" s="61" t="s">
        <v>22</v>
      </c>
      <c r="E789" s="55" t="s">
        <v>23</v>
      </c>
      <c r="F789" s="38" t="s">
        <v>15</v>
      </c>
      <c r="G789" s="34" t="n">
        <v>23</v>
      </c>
      <c r="H789" s="38" t="n">
        <v>0.2</v>
      </c>
      <c r="I789" s="38" t="n">
        <v>4.6</v>
      </c>
      <c r="J789" s="13"/>
    </row>
    <row r="790" ht="22.5" customHeight="1">
      <c r="A790" s="12" t="n">
        <f>WEEKNUM(B790,2)</f>
        <v>36</v>
      </c>
      <c r="B790" s="32" t="n">
        <v>46266</v>
      </c>
      <c r="C790" s="51" t="n">
        <v>7202934</v>
      </c>
      <c r="D790" s="61" t="s">
        <v>22</v>
      </c>
      <c r="E790" s="55" t="s">
        <v>24</v>
      </c>
      <c r="F790" s="38" t="s">
        <v>15</v>
      </c>
      <c r="G790" s="34" t="n">
        <v>200</v>
      </c>
      <c r="H790" s="38" t="n">
        <v>0.36</v>
      </c>
      <c r="I790" s="38" t="n">
        <v>72</v>
      </c>
      <c r="J790" s="13"/>
    </row>
    <row r="791" ht="22.5" customHeight="1">
      <c r="A791" s="12" t="n">
        <f>WEEKNUM(B791,2)</f>
        <v>36</v>
      </c>
      <c r="B791" s="32" t="n">
        <v>46266</v>
      </c>
      <c r="C791" s="51" t="n">
        <v>5847496</v>
      </c>
      <c r="D791" s="61" t="s">
        <v>10</v>
      </c>
      <c r="E791" s="55" t="s">
        <v>25</v>
      </c>
      <c r="F791" s="38" t="s">
        <v>12</v>
      </c>
      <c r="G791" s="34" t="n">
        <v>59</v>
      </c>
      <c r="H791" s="38" t="n">
        <v>0.422</v>
      </c>
      <c r="I791" s="38" t="n">
        <v>24.9004</v>
      </c>
      <c r="J791" s="13"/>
    </row>
    <row r="792" ht="22.5" customHeight="1">
      <c r="A792" s="12" t="n">
        <f>WEEKNUM(B792,2)</f>
        <v>36</v>
      </c>
      <c r="B792" s="32" t="n">
        <v>46266</v>
      </c>
      <c r="C792" s="51" t="n">
        <v>7572369</v>
      </c>
      <c r="D792" s="61" t="s">
        <v>10</v>
      </c>
      <c r="E792" s="55" t="s">
        <v>25</v>
      </c>
      <c r="F792" s="38" t="s">
        <v>15</v>
      </c>
      <c r="G792" s="34" t="n">
        <v>290</v>
      </c>
      <c r="H792" s="38" t="n">
        <v>0.306</v>
      </c>
      <c r="I792" s="38" t="n">
        <v>88.86</v>
      </c>
      <c r="J792" s="13"/>
    </row>
    <row r="793" ht="22.5" customHeight="1">
      <c r="A793" s="12" t="n">
        <f>WEEKNUM(B793,2)</f>
        <v>36</v>
      </c>
      <c r="B793" s="32" t="n">
        <v>46266</v>
      </c>
      <c r="C793" s="51" t="n">
        <v>8460883</v>
      </c>
      <c r="D793" s="61" t="s">
        <v>16</v>
      </c>
      <c r="E793" s="55" t="s">
        <v>11</v>
      </c>
      <c r="F793" s="38" t="s">
        <v>15</v>
      </c>
      <c r="G793" s="34" t="n">
        <v>987</v>
      </c>
      <c r="H793" s="38" t="n">
        <v>0.141</v>
      </c>
      <c r="I793" s="38" t="n">
        <v>139.076</v>
      </c>
      <c r="J793" s="13"/>
    </row>
    <row r="794" ht="22.5" customHeight="1">
      <c r="A794" s="12" t="n">
        <f>WEEKNUM(B794,2)</f>
        <v>36</v>
      </c>
      <c r="B794" s="32" t="n">
        <v>46266</v>
      </c>
      <c r="C794" s="51" t="n">
        <v>8531973</v>
      </c>
      <c r="D794" s="61" t="s">
        <v>16</v>
      </c>
      <c r="E794" s="55" t="s">
        <v>18</v>
      </c>
      <c r="F794" s="12" t="s">
        <v>26</v>
      </c>
      <c r="G794" s="34" t="n">
        <v>8</v>
      </c>
      <c r="H794" s="38" t="n">
        <v>0.5</v>
      </c>
      <c r="I794" s="38" t="n">
        <v>3.97</v>
      </c>
      <c r="J794" s="13"/>
    </row>
    <row r="795" ht="22.5" customHeight="1">
      <c r="A795" s="12" t="n">
        <f>WEEKNUM(B795,2)</f>
        <v>36</v>
      </c>
      <c r="B795" s="32" t="n">
        <v>46266</v>
      </c>
      <c r="C795" s="51" t="n">
        <v>8156506</v>
      </c>
      <c r="D795" s="61" t="s">
        <v>27</v>
      </c>
      <c r="E795" s="55" t="s">
        <v>14</v>
      </c>
      <c r="F795" s="38" t="s">
        <v>15</v>
      </c>
      <c r="G795" s="34" t="n">
        <v>584</v>
      </c>
      <c r="H795" s="38" t="n">
        <v>0.102</v>
      </c>
      <c r="I795" s="38" t="n">
        <v>59.5</v>
      </c>
      <c r="J795" s="13"/>
    </row>
    <row r="796" ht="22.5" customHeight="1">
      <c r="A796" s="12" t="n">
        <f>WEEKNUM(B796,2)</f>
        <v>36</v>
      </c>
      <c r="B796" s="32" t="n">
        <v>46266</v>
      </c>
      <c r="C796" s="51" t="n">
        <v>8819666</v>
      </c>
      <c r="D796" s="61" t="s">
        <v>27</v>
      </c>
      <c r="E796" s="55" t="s">
        <v>14</v>
      </c>
      <c r="F796" s="38" t="s">
        <v>12</v>
      </c>
      <c r="G796" s="34" t="n">
        <v>184</v>
      </c>
      <c r="H796" s="38" t="n">
        <v>0.103</v>
      </c>
      <c r="I796" s="38" t="n">
        <v>18.9476</v>
      </c>
      <c r="J796" s="13"/>
    </row>
    <row r="797" ht="22.5" customHeight="1">
      <c r="A797" s="12" t="n">
        <f>WEEKNUM(B797,2)</f>
        <v>36</v>
      </c>
      <c r="B797" s="32" t="n">
        <v>46266</v>
      </c>
      <c r="C797" s="51" t="n">
        <v>91410799</v>
      </c>
      <c r="D797" s="61" t="s">
        <v>28</v>
      </c>
      <c r="E797" s="51" t="s">
        <v>29</v>
      </c>
      <c r="F797" s="12" t="s">
        <v>15</v>
      </c>
      <c r="G797" s="34" t="n">
        <v>498</v>
      </c>
      <c r="H797" s="38" t="n">
        <v>0.02</v>
      </c>
      <c r="I797" s="38" t="n">
        <v>9.96</v>
      </c>
      <c r="J797" s="13"/>
    </row>
    <row r="798" ht="22.5" customHeight="1">
      <c r="A798" s="12" t="n">
        <f>WEEKNUM(B798,2)</f>
        <v>36</v>
      </c>
      <c r="B798" s="32" t="n">
        <v>46266</v>
      </c>
      <c r="C798" s="51" t="n">
        <v>7872826</v>
      </c>
      <c r="D798" s="61" t="s">
        <v>30</v>
      </c>
      <c r="E798" s="55" t="s">
        <v>14</v>
      </c>
      <c r="F798" s="38" t="s">
        <v>15</v>
      </c>
      <c r="G798" s="34" t="n">
        <v>115</v>
      </c>
      <c r="H798" s="38" t="n">
        <v>0.48</v>
      </c>
      <c r="I798" s="38" t="n">
        <v>55.212</v>
      </c>
      <c r="J798" s="13"/>
    </row>
    <row r="799" ht="22.5" customHeight="1">
      <c r="A799" s="12" t="n">
        <f>WEEKNUM(B799,2)</f>
        <v>36</v>
      </c>
      <c r="B799" s="32" t="n">
        <v>46266</v>
      </c>
      <c r="C799" s="51" t="n">
        <v>9311355</v>
      </c>
      <c r="D799" s="61" t="s">
        <v>31</v>
      </c>
      <c r="E799" s="55" t="s">
        <v>14</v>
      </c>
      <c r="F799" s="38" t="s">
        <v>15</v>
      </c>
      <c r="G799" s="34" t="n">
        <v>20</v>
      </c>
      <c r="H799" s="38" t="n">
        <v>0.15</v>
      </c>
      <c r="I799" s="38" t="n">
        <v>3</v>
      </c>
      <c r="J799" s="13"/>
    </row>
    <row r="800" ht="22.5" customHeight="1">
      <c r="A800" s="12" t="n">
        <f>WEEKNUM(B800,2)</f>
        <v>36</v>
      </c>
      <c r="B800" s="32" t="n">
        <v>46266</v>
      </c>
      <c r="C800" s="51" t="n">
        <v>10210818</v>
      </c>
      <c r="D800" s="61" t="s">
        <v>27</v>
      </c>
      <c r="E800" s="55" t="s">
        <v>14</v>
      </c>
      <c r="F800" s="12" t="s">
        <v>26</v>
      </c>
      <c r="G800" s="34" t="n">
        <v>94</v>
      </c>
      <c r="H800" s="38" t="n">
        <v>0.23</v>
      </c>
      <c r="I800" s="38" t="n">
        <v>21.34</v>
      </c>
      <c r="J800" s="63"/>
    </row>
    <row r="801" ht="22.5" customHeight="1">
      <c r="A801" s="12" t="n">
        <f>WEEKNUM(B801,2)</f>
        <v>36</v>
      </c>
      <c r="B801" s="32" t="n">
        <v>46266</v>
      </c>
      <c r="C801" s="51" t="n">
        <v>10501490</v>
      </c>
      <c r="D801" s="61" t="s">
        <v>13</v>
      </c>
      <c r="E801" s="55" t="s">
        <v>14</v>
      </c>
      <c r="F801" s="38" t="s">
        <v>15</v>
      </c>
      <c r="G801" s="34" t="n">
        <v>6</v>
      </c>
      <c r="H801" s="38" t="n">
        <v>0.13</v>
      </c>
      <c r="I801" s="38" t="n">
        <v>0.78</v>
      </c>
      <c r="J801" s="13"/>
    </row>
    <row r="802" ht="22.5" customHeight="1">
      <c r="A802" s="12" t="n">
        <f>WEEKNUM(B802,2)</f>
        <v>36</v>
      </c>
      <c r="B802" s="32" t="n">
        <v>46266</v>
      </c>
      <c r="C802" s="51" t="n">
        <v>10912510</v>
      </c>
      <c r="D802" s="61" t="s">
        <v>10</v>
      </c>
      <c r="E802" s="66" t="s">
        <v>11</v>
      </c>
      <c r="F802" s="38" t="s">
        <v>32</v>
      </c>
      <c r="G802" s="34" t="n">
        <v>646</v>
      </c>
      <c r="H802" s="38" t="n">
        <v>0.15</v>
      </c>
      <c r="I802" s="38" t="n">
        <v>97.56</v>
      </c>
      <c r="J802" s="63" t="n">
        <v>31.015</v>
      </c>
    </row>
    <row r="803" ht="22.5" customHeight="1">
      <c r="A803" s="12" t="n">
        <f>WEEKNUM(B803,2)</f>
        <v>36</v>
      </c>
      <c r="B803" s="32" t="n">
        <v>46266</v>
      </c>
      <c r="C803" s="51" t="n">
        <v>11080098</v>
      </c>
      <c r="D803" s="61" t="s">
        <v>22</v>
      </c>
      <c r="E803" s="55" t="s">
        <v>24</v>
      </c>
      <c r="F803" s="38" t="s">
        <v>15</v>
      </c>
      <c r="G803" s="34" t="n">
        <v>2</v>
      </c>
      <c r="H803" s="38" t="n">
        <v>0.33</v>
      </c>
      <c r="I803" s="38" t="n">
        <v>0.66</v>
      </c>
      <c r="J803" s="13"/>
    </row>
    <row r="804" ht="22.5" customHeight="1">
      <c r="A804" s="12" t="n">
        <f>WEEKNUM(B804,2)</f>
        <v>36</v>
      </c>
      <c r="B804" s="32" t="n">
        <v>46266</v>
      </c>
      <c r="C804" s="51" t="n">
        <v>91540124</v>
      </c>
      <c r="D804" s="61" t="s">
        <v>33</v>
      </c>
      <c r="E804" s="55" t="s">
        <v>34</v>
      </c>
      <c r="F804" s="38" t="s">
        <v>12</v>
      </c>
      <c r="G804" s="34" t="n">
        <v>5</v>
      </c>
      <c r="H804" s="38" t="n">
        <v>0.668</v>
      </c>
      <c r="I804" s="38" t="n">
        <v>3.339</v>
      </c>
      <c r="J804" s="13"/>
    </row>
    <row r="805" ht="22.5" customHeight="1">
      <c r="A805" s="12" t="n">
        <f>WEEKNUM(B805,2)</f>
        <v>36</v>
      </c>
      <c r="B805" s="32" t="n">
        <v>46266</v>
      </c>
      <c r="C805" s="51" t="n">
        <v>91548042</v>
      </c>
      <c r="D805" s="61" t="s">
        <v>13</v>
      </c>
      <c r="E805" s="55" t="s">
        <v>14</v>
      </c>
      <c r="F805" s="38" t="s">
        <v>12</v>
      </c>
      <c r="G805" s="34" t="n">
        <v>0</v>
      </c>
      <c r="H805" s="38" t="n">
        <v>0</v>
      </c>
      <c r="I805" s="38" t="n">
        <v>0.0617</v>
      </c>
      <c r="J805" s="13"/>
    </row>
    <row r="806" ht="22.5" customHeight="1">
      <c r="A806" s="12" t="n">
        <f>WEEKNUM(B806,2)</f>
        <v>36</v>
      </c>
      <c r="B806" s="32" t="n">
        <v>46266</v>
      </c>
      <c r="C806" s="51" t="n">
        <v>91548044</v>
      </c>
      <c r="D806" s="61" t="s">
        <v>92</v>
      </c>
      <c r="E806" s="55" t="s">
        <v>14</v>
      </c>
      <c r="F806" s="38" t="s">
        <v>12</v>
      </c>
      <c r="G806" s="34" t="n">
        <v>0</v>
      </c>
      <c r="H806" s="38" t="n">
        <v>0</v>
      </c>
      <c r="I806" s="38" t="n">
        <v>19.4317</v>
      </c>
      <c r="J806" s="13"/>
    </row>
    <row r="807" ht="22.5" customHeight="1">
      <c r="A807" s="12" t="n">
        <f>WEEKNUM(B807,2)</f>
        <v>36</v>
      </c>
      <c r="B807" s="32" t="n">
        <v>46266</v>
      </c>
      <c r="C807" s="51" t="n">
        <v>91548043</v>
      </c>
      <c r="D807" s="61" t="s">
        <v>28</v>
      </c>
      <c r="E807" s="55" t="s">
        <v>35</v>
      </c>
      <c r="F807" s="38" t="s">
        <v>15</v>
      </c>
      <c r="G807" s="34" t="n">
        <v>195</v>
      </c>
      <c r="H807" s="38" t="n">
        <v>0.1</v>
      </c>
      <c r="I807" s="38" t="n">
        <v>19.5</v>
      </c>
      <c r="J807" s="13"/>
    </row>
    <row r="808" ht="22.5" customHeight="1">
      <c r="A808" s="12" t="n">
        <f>WEEKNUM(B808,2)</f>
        <v>36</v>
      </c>
      <c r="B808" s="32" t="n">
        <v>46266</v>
      </c>
      <c r="C808" s="51" t="n">
        <v>91552653</v>
      </c>
      <c r="D808" s="61" t="s">
        <v>93</v>
      </c>
      <c r="E808" s="55" t="s">
        <v>14</v>
      </c>
      <c r="F808" s="38" t="s">
        <v>12</v>
      </c>
      <c r="G808" s="34" t="n">
        <v>0</v>
      </c>
      <c r="H808" s="38" t="n">
        <v>0</v>
      </c>
      <c r="I808" s="38" t="n">
        <v>5.4119</v>
      </c>
      <c r="J808" s="13"/>
    </row>
    <row r="809" ht="22.5" customHeight="1">
      <c r="A809" s="12" t="n">
        <f>WEEKNUM(B809,2)</f>
        <v>36</v>
      </c>
      <c r="B809" s="32" t="n">
        <v>46266</v>
      </c>
      <c r="C809" s="51" t="n">
        <v>11715627</v>
      </c>
      <c r="D809" s="61" t="s">
        <v>31</v>
      </c>
      <c r="E809" s="55" t="s">
        <v>14</v>
      </c>
      <c r="F809" s="38" t="s">
        <v>15</v>
      </c>
      <c r="G809" s="34" t="n">
        <v>0</v>
      </c>
      <c r="H809" s="38" t="n">
        <v>0</v>
      </c>
      <c r="I809" s="38" t="n">
        <v>0</v>
      </c>
      <c r="J809" s="13"/>
    </row>
    <row r="810" ht="22.5" customHeight="1">
      <c r="A810" s="12" t="n">
        <f>WEEKNUM(B810,2)</f>
        <v>36</v>
      </c>
      <c r="B810" s="32" t="n">
        <v>46266</v>
      </c>
      <c r="C810" s="51" t="n">
        <v>11715655</v>
      </c>
      <c r="D810" s="61" t="s">
        <v>16</v>
      </c>
      <c r="E810" s="55" t="s">
        <v>11</v>
      </c>
      <c r="F810" s="38" t="s">
        <v>15</v>
      </c>
      <c r="G810" s="34" t="n">
        <v>0</v>
      </c>
      <c r="H810" s="38" t="n">
        <v>0</v>
      </c>
      <c r="I810" s="38" t="n">
        <v>0</v>
      </c>
      <c r="J810" s="13"/>
    </row>
    <row r="811" ht="22.5" customHeight="1">
      <c r="A811" s="12" t="n">
        <f>WEEKNUM(B811,2)</f>
        <v>36</v>
      </c>
      <c r="B811" s="32" t="n">
        <v>46266</v>
      </c>
      <c r="C811" s="51" t="n">
        <v>11715811</v>
      </c>
      <c r="D811" s="61" t="s">
        <v>16</v>
      </c>
      <c r="E811" s="51" t="s">
        <v>17</v>
      </c>
      <c r="F811" s="12" t="s">
        <v>15</v>
      </c>
      <c r="G811" s="34" t="n">
        <v>0</v>
      </c>
      <c r="H811" s="38" t="n">
        <v>0</v>
      </c>
      <c r="I811" s="38" t="n">
        <v>0</v>
      </c>
      <c r="J811" s="13"/>
    </row>
    <row r="812" ht="22.5" customHeight="1">
      <c r="A812" s="12" t="n">
        <f>WEEKNUM(B812,2)</f>
        <v>36</v>
      </c>
      <c r="B812" s="32" t="n">
        <v>46266</v>
      </c>
      <c r="C812" s="51" t="n">
        <v>11729927</v>
      </c>
      <c r="D812" s="61" t="s">
        <v>10</v>
      </c>
      <c r="E812" s="51" t="s">
        <v>20</v>
      </c>
      <c r="F812" s="12" t="s">
        <v>15</v>
      </c>
      <c r="G812" s="34" t="n">
        <v>52</v>
      </c>
      <c r="H812" s="38" t="n">
        <v>0.25</v>
      </c>
      <c r="I812" s="38" t="n">
        <v>13</v>
      </c>
      <c r="J812" s="13"/>
    </row>
    <row r="813" ht="22.5" customHeight="1">
      <c r="A813" s="12" t="n">
        <f>WEEKNUM(B813,2)</f>
        <v>36</v>
      </c>
      <c r="B813" s="32" t="n">
        <v>46266</v>
      </c>
      <c r="C813" s="51" t="n">
        <v>11729820</v>
      </c>
      <c r="D813" s="61" t="s">
        <v>10</v>
      </c>
      <c r="E813" s="51" t="s">
        <v>25</v>
      </c>
      <c r="F813" s="12" t="s">
        <v>15</v>
      </c>
      <c r="G813" s="34" t="n">
        <v>0</v>
      </c>
      <c r="H813" s="38" t="n">
        <v>0</v>
      </c>
      <c r="I813" s="38" t="n">
        <v>0</v>
      </c>
      <c r="J813" s="13"/>
    </row>
    <row r="814" ht="22.5" customHeight="1">
      <c r="A814" s="12" t="n">
        <f>WEEKNUM(B814,2)</f>
        <v>36</v>
      </c>
      <c r="B814" s="32" t="n">
        <v>46266</v>
      </c>
      <c r="C814" s="51" t="n">
        <v>11729830</v>
      </c>
      <c r="D814" s="61" t="s">
        <v>10</v>
      </c>
      <c r="E814" s="51" t="s">
        <v>11</v>
      </c>
      <c r="F814" s="12" t="s">
        <v>12</v>
      </c>
      <c r="G814" s="34" t="n">
        <v>0</v>
      </c>
      <c r="H814" s="38" t="n">
        <v>0</v>
      </c>
      <c r="I814" s="38" t="n">
        <v>0</v>
      </c>
      <c r="J814" s="13"/>
    </row>
    <row r="815" ht="22.5" customHeight="1">
      <c r="A815" s="12" t="n">
        <f>WEEKNUM(B815,2)</f>
        <v>36</v>
      </c>
      <c r="B815" s="32" t="n">
        <v>46266</v>
      </c>
      <c r="C815" s="51" t="n">
        <v>6061077</v>
      </c>
      <c r="D815" s="61" t="s">
        <v>39</v>
      </c>
      <c r="E815" s="55" t="s">
        <v>14</v>
      </c>
      <c r="F815" s="38" t="s">
        <v>15</v>
      </c>
      <c r="G815" s="56" t="n">
        <v>3</v>
      </c>
      <c r="H815" s="38" t="n">
        <v>0.826</v>
      </c>
      <c r="I815" s="38" t="n">
        <v>2.477</v>
      </c>
      <c r="J815" s="13"/>
    </row>
    <row r="816" ht="22.5" customHeight="1">
      <c r="A816" s="12" t="n">
        <f>WEEKNUM(B816,2)</f>
        <v>36</v>
      </c>
      <c r="B816" s="32" t="n">
        <v>46266</v>
      </c>
      <c r="C816" s="51" t="n">
        <v>6607117</v>
      </c>
      <c r="D816" s="62" t="s">
        <v>39</v>
      </c>
      <c r="E816" s="51" t="s">
        <v>14</v>
      </c>
      <c r="F816" s="60" t="s">
        <v>15</v>
      </c>
      <c r="G816" s="58" t="n">
        <v>291</v>
      </c>
      <c r="H816" s="59" t="n">
        <v>0.605</v>
      </c>
      <c r="I816" s="59" t="n">
        <v>176.036</v>
      </c>
      <c r="J816" s="13"/>
    </row>
    <row r="817" ht="22.5" customHeight="1">
      <c r="A817" s="12" t="n">
        <f>WEEKNUM(B817,2)</f>
        <v>36</v>
      </c>
      <c r="B817" s="32" t="n">
        <v>46266</v>
      </c>
      <c r="C817" s="51" t="n">
        <v>5497580</v>
      </c>
      <c r="D817" s="62" t="s">
        <v>28</v>
      </c>
      <c r="E817" s="51" t="s">
        <v>17</v>
      </c>
      <c r="F817" s="12" t="s">
        <v>15</v>
      </c>
      <c r="G817" s="34" t="n">
        <v>1367</v>
      </c>
      <c r="H817" s="38" t="n">
        <v>0.248</v>
      </c>
      <c r="I817" s="38" t="n">
        <v>338.334</v>
      </c>
      <c r="J817" s="13"/>
    </row>
    <row r="818" ht="22.5" customHeight="1">
      <c r="A818" s="12" t="n">
        <f>WEEKNUM(B818,2)</f>
        <v>36</v>
      </c>
      <c r="B818" s="32" t="n">
        <v>46266</v>
      </c>
      <c r="C818" s="51" t="n">
        <v>91407542</v>
      </c>
      <c r="D818" s="62" t="s">
        <v>28</v>
      </c>
      <c r="E818" s="51" t="s">
        <v>40</v>
      </c>
      <c r="F818" s="12" t="s">
        <v>15</v>
      </c>
      <c r="G818" s="34" t="n">
        <v>99</v>
      </c>
      <c r="H818" s="38" t="n">
        <v>0.02</v>
      </c>
      <c r="I818" s="38" t="n">
        <v>2.014</v>
      </c>
      <c r="J818" s="13"/>
    </row>
    <row r="819" ht="22.5" customHeight="1">
      <c r="A819" s="12" t="n">
        <f>WEEKNUM(B819,2)</f>
        <v>36</v>
      </c>
      <c r="B819" s="32" t="n">
        <v>46266</v>
      </c>
      <c r="C819" s="51" t="n">
        <v>8998645</v>
      </c>
      <c r="D819" s="62" t="s">
        <v>28</v>
      </c>
      <c r="E819" s="51" t="s">
        <v>17</v>
      </c>
      <c r="F819" s="12" t="s">
        <v>15</v>
      </c>
      <c r="G819" s="56" t="n">
        <v>21</v>
      </c>
      <c r="H819" s="38" t="n">
        <v>0.417</v>
      </c>
      <c r="I819" s="38" t="n">
        <v>8.759</v>
      </c>
      <c r="J819" s="13"/>
    </row>
    <row r="820" ht="22.5" customHeight="1">
      <c r="A820" s="12" t="n">
        <f>WEEKNUM(B820,2)</f>
        <v>36</v>
      </c>
      <c r="B820" s="32" t="n">
        <v>46266</v>
      </c>
      <c r="C820" s="51" t="n">
        <v>9102719</v>
      </c>
      <c r="D820" s="62" t="s">
        <v>88</v>
      </c>
      <c r="E820" s="51" t="s">
        <v>89</v>
      </c>
      <c r="F820" s="12" t="s">
        <v>15</v>
      </c>
      <c r="G820" s="34" t="n">
        <v>49</v>
      </c>
      <c r="H820" s="38" t="n">
        <v>0.157</v>
      </c>
      <c r="I820" s="38" t="n">
        <v>7.71</v>
      </c>
      <c r="J820" s="13"/>
    </row>
    <row r="821" ht="22.5" customHeight="1">
      <c r="A821" s="12" t="n">
        <f>WEEKNUM(B821,2)</f>
        <v>36</v>
      </c>
      <c r="B821" s="32" t="n">
        <v>46266</v>
      </c>
      <c r="C821" s="51" t="n">
        <v>4383473</v>
      </c>
      <c r="D821" s="62" t="s">
        <v>39</v>
      </c>
      <c r="E821" s="51" t="s">
        <v>14</v>
      </c>
      <c r="F821" s="38" t="s">
        <v>15</v>
      </c>
      <c r="G821" s="34" t="n">
        <v>150</v>
      </c>
      <c r="H821" s="38" t="n">
        <v>0.182</v>
      </c>
      <c r="I821" s="38" t="n">
        <v>27.288</v>
      </c>
      <c r="J821" s="65"/>
    </row>
    <row r="822" ht="22.5" customHeight="1">
      <c r="A822" s="12" t="n">
        <f>WEEKNUM(B822,2)</f>
        <v>36</v>
      </c>
      <c r="B822" s="32" t="n">
        <v>46266</v>
      </c>
      <c r="C822" s="51" t="n">
        <v>8094753</v>
      </c>
      <c r="D822" s="62" t="s">
        <v>39</v>
      </c>
      <c r="E822" s="51" t="s">
        <v>14</v>
      </c>
      <c r="F822" s="12" t="s">
        <v>26</v>
      </c>
      <c r="G822" s="34" t="n">
        <v>187</v>
      </c>
      <c r="H822" s="38" t="n">
        <v>0.22</v>
      </c>
      <c r="I822" s="38" t="n">
        <v>40.66</v>
      </c>
      <c r="J822" s="13"/>
    </row>
    <row r="823" ht="22.5" customHeight="1">
      <c r="A823" s="12" t="n">
        <f>WEEKNUM(B823,2)</f>
        <v>36</v>
      </c>
      <c r="B823" s="32" t="n">
        <v>46266</v>
      </c>
      <c r="C823" s="51" t="n">
        <v>9415350</v>
      </c>
      <c r="D823" s="62" t="s">
        <v>41</v>
      </c>
      <c r="E823" s="51" t="s">
        <v>14</v>
      </c>
      <c r="F823" s="12" t="s">
        <v>26</v>
      </c>
      <c r="G823" s="34" t="n">
        <v>34</v>
      </c>
      <c r="H823" s="38" t="n">
        <v>0.11</v>
      </c>
      <c r="I823" s="38" t="n">
        <v>3.68</v>
      </c>
      <c r="J823" s="13"/>
    </row>
    <row r="824" ht="22.5" customHeight="1">
      <c r="A824" s="12" t="n">
        <f>WEEKNUM(B824,2)</f>
        <v>36</v>
      </c>
      <c r="B824" s="32" t="n">
        <v>46266</v>
      </c>
      <c r="C824" s="51" t="n">
        <v>2783561</v>
      </c>
      <c r="D824" s="62" t="s">
        <v>42</v>
      </c>
      <c r="E824" s="51" t="s">
        <v>14</v>
      </c>
      <c r="F824" s="38" t="s">
        <v>15</v>
      </c>
      <c r="G824" s="56" t="n">
        <v>128</v>
      </c>
      <c r="H824" s="38" t="n">
        <v>0.087</v>
      </c>
      <c r="I824" s="38" t="n">
        <v>11.088</v>
      </c>
      <c r="J824" s="13"/>
    </row>
    <row r="825" ht="22.5" customHeight="1">
      <c r="A825" s="12" t="n">
        <f>WEEKNUM(B825,2)</f>
        <v>36</v>
      </c>
      <c r="B825" s="32" t="n">
        <v>46266</v>
      </c>
      <c r="C825" s="51" t="n">
        <v>10599157</v>
      </c>
      <c r="D825" s="62" t="s">
        <v>43</v>
      </c>
      <c r="E825" s="51" t="s">
        <v>14</v>
      </c>
      <c r="F825" s="38" t="s">
        <v>15</v>
      </c>
      <c r="G825" s="56" t="n">
        <v>101</v>
      </c>
      <c r="H825" s="38" t="n">
        <v>0.284</v>
      </c>
      <c r="I825" s="38" t="n">
        <v>28.65</v>
      </c>
      <c r="J825" s="13"/>
    </row>
    <row r="826" ht="22.5" customHeight="1">
      <c r="A826" s="12" t="n">
        <f>WEEKNUM(B826,2)</f>
        <v>36</v>
      </c>
      <c r="B826" s="32" t="n">
        <v>46266</v>
      </c>
      <c r="C826" s="51" t="n">
        <v>10599681</v>
      </c>
      <c r="D826" s="62" t="s">
        <v>44</v>
      </c>
      <c r="E826" s="51" t="s">
        <v>14</v>
      </c>
      <c r="F826" s="38" t="s">
        <v>15</v>
      </c>
      <c r="G826" s="56" t="n">
        <v>299</v>
      </c>
      <c r="H826" s="38" t="n">
        <v>0.13</v>
      </c>
      <c r="I826" s="38" t="n">
        <v>38.87</v>
      </c>
      <c r="J826" s="13"/>
    </row>
    <row r="827" ht="22.5" customHeight="1">
      <c r="A827" s="12" t="n">
        <f>WEEKNUM(B827,2)</f>
        <v>36</v>
      </c>
      <c r="B827" s="32" t="n">
        <v>46266</v>
      </c>
      <c r="C827" s="51" t="n">
        <v>6060965</v>
      </c>
      <c r="D827" s="62" t="s">
        <v>39</v>
      </c>
      <c r="E827" s="51" t="s">
        <v>14</v>
      </c>
      <c r="F827" s="38" t="s">
        <v>15</v>
      </c>
      <c r="G827" s="57" t="n">
        <v>175</v>
      </c>
      <c r="H827" s="38" t="n">
        <v>0.292</v>
      </c>
      <c r="I827" s="38" t="n">
        <v>51.11</v>
      </c>
      <c r="J827" s="13"/>
    </row>
    <row r="828" ht="22.5" customHeight="1">
      <c r="A828" s="12" t="n">
        <f>WEEKNUM(B828,2)</f>
        <v>36</v>
      </c>
      <c r="B828" s="32" t="n">
        <v>46266</v>
      </c>
      <c r="C828" s="51" t="n">
        <v>10842514</v>
      </c>
      <c r="D828" s="62" t="s">
        <v>45</v>
      </c>
      <c r="E828" s="51" t="s">
        <v>14</v>
      </c>
      <c r="F828" s="12" t="s">
        <v>26</v>
      </c>
      <c r="G828" s="34" t="n">
        <v>0</v>
      </c>
      <c r="H828" s="38" t="n">
        <v>0</v>
      </c>
      <c r="I828" s="38" t="n">
        <v>0.06</v>
      </c>
      <c r="J828" s="13"/>
    </row>
    <row r="829" ht="22.5" customHeight="1">
      <c r="A829" s="12" t="n">
        <f>WEEKNUM(B829,2)</f>
        <v>36</v>
      </c>
      <c r="B829" s="32" t="n">
        <v>46266</v>
      </c>
      <c r="C829" s="51" t="n">
        <v>10815258</v>
      </c>
      <c r="D829" s="62" t="s">
        <v>45</v>
      </c>
      <c r="E829" s="51" t="s">
        <v>14</v>
      </c>
      <c r="F829" s="38" t="s">
        <v>15</v>
      </c>
      <c r="G829" s="34" t="n">
        <v>9</v>
      </c>
      <c r="H829" s="38" t="n">
        <v>0.203</v>
      </c>
      <c r="I829" s="38" t="n">
        <v>1.827</v>
      </c>
      <c r="J829" s="13"/>
    </row>
    <row r="830" ht="22.5" customHeight="1">
      <c r="A830" s="12" t="n">
        <f>WEEKNUM(B830,2)</f>
        <v>36</v>
      </c>
      <c r="B830" s="32" t="n">
        <v>46266</v>
      </c>
      <c r="C830" s="51" t="n">
        <v>91535229</v>
      </c>
      <c r="D830" s="62" t="s">
        <v>28</v>
      </c>
      <c r="E830" s="51" t="s">
        <v>40</v>
      </c>
      <c r="F830" s="38" t="s">
        <v>15</v>
      </c>
      <c r="G830" s="34" t="n">
        <v>4</v>
      </c>
      <c r="H830" s="38" t="n">
        <v>0.03</v>
      </c>
      <c r="I830" s="38" t="n">
        <v>0.12</v>
      </c>
      <c r="J830" s="13"/>
    </row>
    <row r="831" ht="22.5" customHeight="1">
      <c r="A831" s="12" t="n">
        <f>WEEKNUM(B831,2)</f>
        <v>36</v>
      </c>
      <c r="B831" s="32" t="n">
        <v>46266</v>
      </c>
      <c r="C831" s="51" t="n">
        <v>91535331</v>
      </c>
      <c r="D831" s="62" t="s">
        <v>28</v>
      </c>
      <c r="E831" s="51" t="s">
        <v>29</v>
      </c>
      <c r="F831" s="38" t="s">
        <v>15</v>
      </c>
      <c r="G831" s="57" t="n">
        <v>8</v>
      </c>
      <c r="H831" s="38" t="n">
        <v>0.03</v>
      </c>
      <c r="I831" s="38" t="n">
        <v>0.24</v>
      </c>
      <c r="J831" s="13"/>
    </row>
    <row r="832" ht="22.5" customHeight="1">
      <c r="A832" s="12" t="n">
        <f>WEEKNUM(B832,2)</f>
        <v>36</v>
      </c>
      <c r="B832" s="32" t="n">
        <v>46266</v>
      </c>
      <c r="C832" s="51" t="n">
        <v>11324493</v>
      </c>
      <c r="D832" s="62" t="s">
        <v>28</v>
      </c>
      <c r="E832" s="51" t="s">
        <v>17</v>
      </c>
      <c r="F832" s="12" t="s">
        <v>15</v>
      </c>
      <c r="G832" s="34" t="n">
        <v>4</v>
      </c>
      <c r="H832" s="38" t="n">
        <v>0.28</v>
      </c>
      <c r="I832" s="38" t="n">
        <v>1.12</v>
      </c>
      <c r="J832" s="13"/>
    </row>
    <row r="833" ht="22.5" customHeight="1">
      <c r="A833" s="12" t="n">
        <f>WEEKNUM(B833,2)</f>
        <v>36</v>
      </c>
      <c r="B833" s="32" t="n">
        <v>46266</v>
      </c>
      <c r="C833" s="51" t="n">
        <v>10298628</v>
      </c>
      <c r="D833" s="62" t="s">
        <v>46</v>
      </c>
      <c r="E833" s="51" t="s">
        <v>14</v>
      </c>
      <c r="F833" s="12" t="s">
        <v>26</v>
      </c>
      <c r="G833" s="57" t="n">
        <v>1</v>
      </c>
      <c r="H833" s="38" t="n">
        <v>0.57</v>
      </c>
      <c r="I833" s="38" t="n">
        <v>0.57</v>
      </c>
      <c r="J833" s="13"/>
    </row>
    <row r="834" ht="22.5" customHeight="1">
      <c r="A834" s="12" t="n">
        <f>WEEKNUM(B834,2)</f>
        <v>36</v>
      </c>
      <c r="B834" s="32" t="n">
        <v>46266</v>
      </c>
      <c r="C834" s="51" t="n">
        <v>11655595</v>
      </c>
      <c r="D834" s="62" t="s">
        <v>47</v>
      </c>
      <c r="E834" s="51" t="s">
        <v>14</v>
      </c>
      <c r="F834" s="12" t="s">
        <v>26</v>
      </c>
      <c r="G834" s="34" t="n">
        <v>1</v>
      </c>
      <c r="H834" s="38" t="n">
        <v>0.65</v>
      </c>
      <c r="I834" s="38" t="n">
        <v>0.65</v>
      </c>
      <c r="J834" s="13"/>
    </row>
    <row r="835" ht="22.5" customHeight="1">
      <c r="A835" s="12" t="n">
        <f>WEEKNUM(B835,2)</f>
        <v>36</v>
      </c>
      <c r="B835" s="32" t="n">
        <v>46266</v>
      </c>
      <c r="C835" s="51" t="n">
        <v>11655596</v>
      </c>
      <c r="D835" s="62" t="s">
        <v>47</v>
      </c>
      <c r="E835" s="51" t="s">
        <v>14</v>
      </c>
      <c r="F835" s="12" t="s">
        <v>12</v>
      </c>
      <c r="G835" s="34" t="n">
        <v>0</v>
      </c>
      <c r="H835" s="38" t="n">
        <v>0</v>
      </c>
      <c r="I835" s="38" t="n">
        <v>0</v>
      </c>
      <c r="J835" s="13"/>
    </row>
    <row r="836" ht="22.5" customHeight="1">
      <c r="A836" s="12" t="n">
        <f>WEEKNUM(B836,2)</f>
        <v>36</v>
      </c>
      <c r="B836" s="32" t="n">
        <v>46266</v>
      </c>
      <c r="C836" s="51" t="n">
        <v>11690183</v>
      </c>
      <c r="D836" s="62" t="s">
        <v>42</v>
      </c>
      <c r="E836" s="51" t="s">
        <v>14</v>
      </c>
      <c r="F836" s="12" t="s">
        <v>15</v>
      </c>
      <c r="G836" s="57" t="n">
        <v>24</v>
      </c>
      <c r="H836" s="38" t="n">
        <v>0.138</v>
      </c>
      <c r="I836" s="38" t="n">
        <v>3.3</v>
      </c>
      <c r="J836" s="13"/>
    </row>
    <row r="837" ht="22.5" customHeight="1">
      <c r="A837" s="12" t="n">
        <f>WEEKNUM(B837,2)</f>
        <v>36</v>
      </c>
      <c r="B837" s="32" t="n">
        <v>46266</v>
      </c>
      <c r="C837" s="51" t="n">
        <v>7953512</v>
      </c>
      <c r="D837" s="62" t="s">
        <v>46</v>
      </c>
      <c r="E837" s="51" t="s">
        <v>14</v>
      </c>
      <c r="F837" s="12" t="s">
        <v>15</v>
      </c>
      <c r="G837" s="57" t="n">
        <v>300</v>
      </c>
      <c r="H837" s="38" t="n">
        <v>0.16</v>
      </c>
      <c r="I837" s="38" t="n">
        <v>48</v>
      </c>
      <c r="J837" s="13"/>
    </row>
    <row r="838" ht="22.5" customHeight="1">
      <c r="A838" s="12" t="n">
        <f>WEEKNUM(B838,2)</f>
        <v>36</v>
      </c>
      <c r="B838" s="32" t="n">
        <v>46266</v>
      </c>
      <c r="C838" s="51" t="n">
        <v>11763482</v>
      </c>
      <c r="D838" s="62" t="s">
        <v>47</v>
      </c>
      <c r="E838" s="51" t="s">
        <v>14</v>
      </c>
      <c r="F838" s="12" t="s">
        <v>12</v>
      </c>
      <c r="G838" s="34" t="n">
        <v>0</v>
      </c>
      <c r="H838" s="38" t="n">
        <v>0</v>
      </c>
      <c r="I838" s="38" t="n">
        <v>0.3211</v>
      </c>
      <c r="J838" s="13"/>
    </row>
    <row r="839" ht="22.5" customHeight="1">
      <c r="A839" s="12" t="n">
        <f>WEEKNUM(B839,2)</f>
        <v>36</v>
      </c>
      <c r="B839" s="32" t="n">
        <v>46266</v>
      </c>
      <c r="C839" s="51" t="n">
        <v>5464039</v>
      </c>
      <c r="D839" s="62" t="s">
        <v>28</v>
      </c>
      <c r="E839" s="51" t="s">
        <v>48</v>
      </c>
      <c r="F839" s="60" t="s">
        <v>15</v>
      </c>
      <c r="G839" s="58" t="n">
        <v>1324</v>
      </c>
      <c r="H839" s="59" t="n">
        <v>0.295</v>
      </c>
      <c r="I839" s="59" t="n">
        <v>390.415</v>
      </c>
      <c r="J839" s="13"/>
    </row>
    <row r="840" ht="22.5" customHeight="1">
      <c r="A840" s="12" t="n">
        <f>WEEKNUM(B840,2)</f>
        <v>36</v>
      </c>
      <c r="B840" s="32" t="n">
        <v>46266</v>
      </c>
      <c r="C840" s="51" t="n">
        <v>8057746</v>
      </c>
      <c r="D840" s="62" t="s">
        <v>28</v>
      </c>
      <c r="E840" s="51" t="s">
        <v>48</v>
      </c>
      <c r="F840" s="12" t="s">
        <v>15</v>
      </c>
      <c r="G840" s="34" t="n">
        <v>1</v>
      </c>
      <c r="H840" s="38" t="n">
        <v>0.28</v>
      </c>
      <c r="I840" s="38" t="n">
        <v>0.28</v>
      </c>
      <c r="J840" s="13"/>
    </row>
    <row r="841" ht="22.5" customHeight="1">
      <c r="A841" s="12" t="n">
        <f>WEEKNUM(B841,2)</f>
        <v>36</v>
      </c>
      <c r="B841" s="32" t="n">
        <v>46266</v>
      </c>
      <c r="C841" s="51" t="n">
        <v>91399821</v>
      </c>
      <c r="D841" s="61" t="s">
        <v>44</v>
      </c>
      <c r="E841" s="51" t="s">
        <v>14</v>
      </c>
      <c r="F841" s="12" t="s">
        <v>26</v>
      </c>
      <c r="G841" s="34" t="n">
        <v>399</v>
      </c>
      <c r="H841" s="38" t="n">
        <v>0.08</v>
      </c>
      <c r="I841" s="38" t="n">
        <v>32.76</v>
      </c>
      <c r="J841" s="13"/>
    </row>
    <row r="842" ht="22.5" customHeight="1">
      <c r="A842" s="12" t="n">
        <f>WEEKNUM(B842,2)</f>
        <v>36</v>
      </c>
      <c r="B842" s="32" t="n">
        <v>46266</v>
      </c>
      <c r="C842" s="51" t="n">
        <v>8670368</v>
      </c>
      <c r="D842" s="61" t="s">
        <v>16</v>
      </c>
      <c r="E842" s="51" t="s">
        <v>11</v>
      </c>
      <c r="F842" s="12" t="s">
        <v>32</v>
      </c>
      <c r="G842" s="34" t="n">
        <v>8</v>
      </c>
      <c r="H842" s="38" t="n">
        <v>0.29</v>
      </c>
      <c r="I842" s="38" t="n">
        <v>2.31</v>
      </c>
      <c r="J842" s="63" t="n">
        <v>0</v>
      </c>
    </row>
    <row r="843" ht="22.5" customHeight="1">
      <c r="A843" s="12" t="n">
        <f>WEEKNUM(B843,2)</f>
        <v>36</v>
      </c>
      <c r="B843" s="32" t="n">
        <v>46266</v>
      </c>
      <c r="C843" s="51" t="n">
        <v>10514860</v>
      </c>
      <c r="D843" s="62" t="s">
        <v>47</v>
      </c>
      <c r="E843" s="51" t="s">
        <v>14</v>
      </c>
      <c r="F843" s="12" t="s">
        <v>15</v>
      </c>
      <c r="G843" s="34" t="n">
        <v>192</v>
      </c>
      <c r="H843" s="38" t="n">
        <v>0.7</v>
      </c>
      <c r="I843" s="38" t="n">
        <v>134.4</v>
      </c>
      <c r="J843" s="13"/>
    </row>
    <row r="844" ht="22.5" customHeight="1">
      <c r="A844" s="12" t="n">
        <f>WEEKNUM(B844,2)</f>
        <v>36</v>
      </c>
      <c r="B844" s="32" t="n">
        <v>46266</v>
      </c>
      <c r="C844" s="51" t="n">
        <v>91532857</v>
      </c>
      <c r="D844" s="62" t="s">
        <v>49</v>
      </c>
      <c r="E844" s="51" t="s">
        <v>14</v>
      </c>
      <c r="F844" s="12" t="s">
        <v>12</v>
      </c>
      <c r="G844" s="34" t="n">
        <v>51</v>
      </c>
      <c r="H844" s="38" t="n">
        <v>0.161</v>
      </c>
      <c r="I844" s="38" t="n">
        <v>8.2071</v>
      </c>
      <c r="J844" s="13"/>
    </row>
    <row r="845" ht="22.5" customHeight="1">
      <c r="A845" s="12" t="n">
        <f>WEEKNUM(B845,2)</f>
        <v>36</v>
      </c>
      <c r="B845" s="32" t="n">
        <v>46266</v>
      </c>
      <c r="C845" s="51" t="n">
        <v>91534913</v>
      </c>
      <c r="D845" s="62" t="s">
        <v>50</v>
      </c>
      <c r="E845" s="51" t="s">
        <v>51</v>
      </c>
      <c r="F845" s="12" t="s">
        <v>15</v>
      </c>
      <c r="G845" s="34" t="n">
        <v>15</v>
      </c>
      <c r="H845" s="38" t="n">
        <v>1</v>
      </c>
      <c r="I845" s="38" t="n">
        <v>15</v>
      </c>
      <c r="J845" s="13"/>
    </row>
    <row r="846" ht="22.5" customHeight="1">
      <c r="A846" s="12" t="n">
        <f>WEEKNUM(B846,2)</f>
        <v>36</v>
      </c>
      <c r="B846" s="32" t="n">
        <v>46266</v>
      </c>
      <c r="C846" s="51" t="n">
        <v>91538336</v>
      </c>
      <c r="D846" s="62" t="s">
        <v>52</v>
      </c>
      <c r="E846" s="51" t="s">
        <v>35</v>
      </c>
      <c r="F846" s="12" t="s">
        <v>15</v>
      </c>
      <c r="G846" s="34" t="n">
        <v>1</v>
      </c>
      <c r="H846" s="38" t="n">
        <v>0.8</v>
      </c>
      <c r="I846" s="38" t="n">
        <v>0.8</v>
      </c>
      <c r="J846" s="13"/>
    </row>
    <row r="847" ht="22.5" customHeight="1">
      <c r="A847" s="12" t="n">
        <f>WEEKNUM(B847,2)</f>
        <v>36</v>
      </c>
      <c r="B847" s="32" t="n">
        <v>46266</v>
      </c>
      <c r="C847" s="51" t="n">
        <v>91533906</v>
      </c>
      <c r="D847" s="62" t="s">
        <v>53</v>
      </c>
      <c r="E847" s="51" t="s">
        <v>54</v>
      </c>
      <c r="F847" s="12" t="s">
        <v>15</v>
      </c>
      <c r="G847" s="34" t="n">
        <v>0</v>
      </c>
      <c r="H847" s="38" t="n">
        <v>0</v>
      </c>
      <c r="I847" s="38" t="n">
        <v>0</v>
      </c>
      <c r="J847" s="13"/>
    </row>
    <row r="848" ht="22.5" customHeight="1">
      <c r="A848" s="12" t="n">
        <f>WEEKNUM(B848,2)</f>
        <v>36</v>
      </c>
      <c r="B848" s="32" t="n">
        <v>46266</v>
      </c>
      <c r="C848" s="51" t="n">
        <v>91538334</v>
      </c>
      <c r="D848" s="62" t="s">
        <v>52</v>
      </c>
      <c r="E848" s="51" t="s">
        <v>18</v>
      </c>
      <c r="F848" s="12" t="s">
        <v>15</v>
      </c>
      <c r="G848" s="34" t="n">
        <v>2</v>
      </c>
      <c r="H848" s="38" t="n">
        <v>0.8</v>
      </c>
      <c r="I848" s="38" t="n">
        <v>1.6</v>
      </c>
      <c r="J848" s="13"/>
    </row>
    <row r="849" ht="22.5" customHeight="1">
      <c r="A849" s="12" t="n">
        <f>WEEKNUM(B849,2)</f>
        <v>36</v>
      </c>
      <c r="B849" s="32" t="n">
        <v>46266</v>
      </c>
      <c r="C849" s="51" t="n">
        <v>91545519</v>
      </c>
      <c r="D849" s="62" t="s">
        <v>55</v>
      </c>
      <c r="E849" s="51" t="s">
        <v>48</v>
      </c>
      <c r="F849" s="12" t="s">
        <v>15</v>
      </c>
      <c r="G849" s="34" t="n">
        <v>50</v>
      </c>
      <c r="H849" s="38" t="n">
        <v>0.198</v>
      </c>
      <c r="I849" s="38" t="n">
        <v>9.89</v>
      </c>
      <c r="J849" s="13"/>
    </row>
    <row r="850" ht="22.5" customHeight="1">
      <c r="A850" s="12" t="n">
        <f>WEEKNUM(B850,2)</f>
        <v>36</v>
      </c>
      <c r="B850" s="32" t="n">
        <v>46266</v>
      </c>
      <c r="C850" s="51" t="n">
        <v>91551388</v>
      </c>
      <c r="D850" s="62" t="s">
        <v>56</v>
      </c>
      <c r="E850" s="51" t="s">
        <v>34</v>
      </c>
      <c r="F850" s="12" t="s">
        <v>12</v>
      </c>
      <c r="G850" s="34" t="n">
        <v>21</v>
      </c>
      <c r="H850" s="38" t="n">
        <v>0.669</v>
      </c>
      <c r="I850" s="38" t="n">
        <v>14.0534</v>
      </c>
      <c r="J850" s="13"/>
    </row>
    <row r="851" ht="22.5" customHeight="1">
      <c r="A851" s="12" t="n">
        <f>WEEKNUM(B851,2)</f>
        <v>36</v>
      </c>
      <c r="B851" s="32" t="n">
        <v>46266</v>
      </c>
      <c r="C851" s="51" t="n">
        <v>91550293</v>
      </c>
      <c r="D851" s="62" t="s">
        <v>57</v>
      </c>
      <c r="E851" s="51" t="s">
        <v>58</v>
      </c>
      <c r="F851" s="12" t="s">
        <v>15</v>
      </c>
      <c r="G851" s="34" t="n">
        <v>66</v>
      </c>
      <c r="H851" s="38" t="n">
        <v>0.35</v>
      </c>
      <c r="I851" s="38" t="n">
        <v>23.1</v>
      </c>
      <c r="J851" s="13"/>
    </row>
    <row r="852" ht="22.5" customHeight="1">
      <c r="A852" s="12" t="n">
        <f>WEEKNUM(B852,2)</f>
        <v>36</v>
      </c>
      <c r="B852" s="32" t="n">
        <v>46266</v>
      </c>
      <c r="C852" s="51" t="n">
        <v>91552556</v>
      </c>
      <c r="D852" s="62" t="s">
        <v>94</v>
      </c>
      <c r="E852" s="51" t="s">
        <v>34</v>
      </c>
      <c r="F852" s="12" t="s">
        <v>12</v>
      </c>
      <c r="G852" s="34" t="n">
        <v>5</v>
      </c>
      <c r="H852" s="38" t="n">
        <v>1.488</v>
      </c>
      <c r="I852" s="38" t="n">
        <v>7.4419</v>
      </c>
      <c r="J852" s="13"/>
    </row>
    <row r="853" ht="22.5" customHeight="1">
      <c r="A853" s="12" t="n">
        <f>WEEKNUM(B853,2)</f>
        <v>36</v>
      </c>
      <c r="B853" s="32" t="n">
        <v>46266</v>
      </c>
      <c r="C853" s="51" t="n">
        <v>91551415</v>
      </c>
      <c r="D853" s="62" t="s">
        <v>94</v>
      </c>
      <c r="E853" s="51" t="s">
        <v>34</v>
      </c>
      <c r="F853" s="12" t="s">
        <v>21</v>
      </c>
      <c r="G853" s="34" t="n">
        <v>1</v>
      </c>
      <c r="H853" s="38" t="n">
        <v>1</v>
      </c>
      <c r="I853" s="38" t="n">
        <v>1</v>
      </c>
      <c r="J853" s="13"/>
    </row>
    <row r="854" ht="22.5" customHeight="1">
      <c r="A854" s="12" t="n">
        <f>WEEKNUM(B854,2)</f>
        <v>36</v>
      </c>
      <c r="B854" s="32" t="n">
        <v>46266</v>
      </c>
      <c r="C854" s="51" t="n">
        <v>91550294</v>
      </c>
      <c r="D854" s="62" t="s">
        <v>59</v>
      </c>
      <c r="E854" s="51" t="s">
        <v>34</v>
      </c>
      <c r="F854" s="12" t="s">
        <v>15</v>
      </c>
      <c r="G854" s="34" t="n">
        <v>4</v>
      </c>
      <c r="H854" s="38" t="n">
        <v>0.8</v>
      </c>
      <c r="I854" s="38" t="n">
        <v>3.2</v>
      </c>
      <c r="J854" s="13"/>
    </row>
    <row r="855" ht="22.5" customHeight="1">
      <c r="A855" s="12" t="n">
        <f>WEEKNUM(B855,2)</f>
        <v>36</v>
      </c>
      <c r="B855" s="32" t="n">
        <v>46266</v>
      </c>
      <c r="C855" s="51" t="n">
        <v>91551606</v>
      </c>
      <c r="D855" s="62" t="s">
        <v>94</v>
      </c>
      <c r="E855" s="51" t="s">
        <v>34</v>
      </c>
      <c r="F855" s="12" t="s">
        <v>15</v>
      </c>
      <c r="G855" s="71" t="n">
        <v>35</v>
      </c>
      <c r="H855" s="72" t="n">
        <v>0.7</v>
      </c>
      <c r="I855" s="72" t="n">
        <v>24.5</v>
      </c>
      <c r="J855" s="13"/>
    </row>
    <row r="856" ht="22.5" customHeight="1">
      <c r="A856" s="12" t="n">
        <f>WEEKNUM(B856,2)</f>
        <v>36</v>
      </c>
      <c r="B856" s="32" t="n">
        <v>46266</v>
      </c>
      <c r="C856" s="51" t="n">
        <v>9333145</v>
      </c>
      <c r="D856" s="62" t="s">
        <v>60</v>
      </c>
      <c r="E856" s="51" t="s">
        <v>14</v>
      </c>
      <c r="F856" s="51" t="s">
        <v>26</v>
      </c>
      <c r="G856" s="34" t="n">
        <v>51</v>
      </c>
      <c r="H856" s="38" t="n">
        <v>0.4</v>
      </c>
      <c r="I856" s="38" t="n">
        <v>20.56</v>
      </c>
      <c r="J856" s="13"/>
    </row>
    <row r="857" ht="22.5" customHeight="1">
      <c r="A857" s="12" t="n">
        <f>WEEKNUM(B857,2)</f>
        <v>36</v>
      </c>
      <c r="B857" s="32" t="n">
        <v>46266</v>
      </c>
      <c r="C857" s="51" t="n">
        <v>91555309</v>
      </c>
      <c r="D857" s="62" t="s">
        <v>55</v>
      </c>
      <c r="E857" s="51" t="s">
        <v>40</v>
      </c>
      <c r="F857" s="12" t="s">
        <v>15</v>
      </c>
      <c r="G857" s="58" t="n">
        <v>102</v>
      </c>
      <c r="H857" s="59" t="n">
        <v>0.196</v>
      </c>
      <c r="I857" s="59" t="n">
        <v>20</v>
      </c>
      <c r="J857" s="13"/>
    </row>
    <row r="858" ht="22.5" customHeight="1">
      <c r="A858" s="12" t="n">
        <f>WEEKNUM(B858,2)</f>
        <v>36</v>
      </c>
      <c r="B858" s="32" t="n">
        <v>46266</v>
      </c>
      <c r="C858" s="51" t="n">
        <v>91554853</v>
      </c>
      <c r="D858" s="62" t="s">
        <v>55</v>
      </c>
      <c r="E858" s="51" t="s">
        <v>40</v>
      </c>
      <c r="F858" s="12" t="s">
        <v>21</v>
      </c>
      <c r="G858" s="34" t="n">
        <v>3</v>
      </c>
      <c r="H858" s="38" t="n">
        <v>0.3</v>
      </c>
      <c r="I858" s="38" t="n">
        <v>0.9</v>
      </c>
      <c r="J858" s="13"/>
    </row>
    <row r="859" ht="22.5" customHeight="1">
      <c r="A859" s="12" t="n">
        <f>WEEKNUM(B859,2)</f>
        <v>36</v>
      </c>
      <c r="B859" s="32" t="n">
        <v>46266</v>
      </c>
      <c r="C859" s="51" t="n">
        <v>91399439</v>
      </c>
      <c r="D859" s="62" t="s">
        <v>63</v>
      </c>
      <c r="E859" s="51" t="s">
        <v>29</v>
      </c>
      <c r="F859" s="60" t="s">
        <v>15</v>
      </c>
      <c r="G859" s="60" t="n">
        <v>33</v>
      </c>
      <c r="H859" s="59" t="n">
        <v>0.1</v>
      </c>
      <c r="I859" s="59" t="n">
        <v>3.3</v>
      </c>
      <c r="J859" s="13"/>
    </row>
    <row r="860" ht="22.5" customHeight="1">
      <c r="A860" s="12" t="n">
        <f>WEEKNUM(B860,2)</f>
        <v>36</v>
      </c>
      <c r="B860" s="32" t="n">
        <v>46266</v>
      </c>
      <c r="C860" s="51" t="n">
        <v>91399437</v>
      </c>
      <c r="D860" s="62" t="s">
        <v>64</v>
      </c>
      <c r="E860" s="55" t="s">
        <v>65</v>
      </c>
      <c r="F860" s="12" t="s">
        <v>15</v>
      </c>
      <c r="G860" s="34" t="n">
        <v>50</v>
      </c>
      <c r="H860" s="38" t="n">
        <v>0.15</v>
      </c>
      <c r="I860" s="38" t="n">
        <v>7.5</v>
      </c>
      <c r="J860" s="13"/>
    </row>
    <row r="861" ht="22.5" customHeight="1">
      <c r="A861" s="12" t="n">
        <f>WEEKNUM(B861,2)</f>
        <v>36</v>
      </c>
      <c r="B861" s="32" t="n">
        <v>46266</v>
      </c>
      <c r="C861" s="51" t="n">
        <v>5556054</v>
      </c>
      <c r="D861" s="62" t="s">
        <v>66</v>
      </c>
      <c r="E861" s="51" t="s">
        <v>40</v>
      </c>
      <c r="F861" s="12" t="s">
        <v>15</v>
      </c>
      <c r="G861" s="56" t="n">
        <v>2</v>
      </c>
      <c r="H861" s="38" t="n">
        <v>0.75</v>
      </c>
      <c r="I861" s="38" t="n">
        <v>1.5</v>
      </c>
      <c r="J861" s="13"/>
    </row>
    <row r="862" ht="22.5" customHeight="1">
      <c r="A862" s="12" t="n">
        <f>WEEKNUM(B862,2)</f>
        <v>36</v>
      </c>
      <c r="B862" s="32" t="n">
        <v>46266</v>
      </c>
      <c r="C862" s="51" t="n">
        <v>8628042</v>
      </c>
      <c r="D862" s="62" t="s">
        <v>30</v>
      </c>
      <c r="E862" s="51" t="s">
        <v>14</v>
      </c>
      <c r="F862" s="12" t="s">
        <v>26</v>
      </c>
      <c r="G862" s="12" t="n">
        <v>542</v>
      </c>
      <c r="H862" s="38" t="n">
        <v>1.646</v>
      </c>
      <c r="I862" s="38" t="n">
        <v>892.28</v>
      </c>
      <c r="J862" s="13"/>
    </row>
    <row r="863" ht="22.5" customHeight="1">
      <c r="A863" s="12" t="n">
        <f>WEEKNUM(B863,2)</f>
        <v>36</v>
      </c>
      <c r="B863" s="32" t="n">
        <v>46266</v>
      </c>
      <c r="C863" s="51" t="n">
        <v>9297014</v>
      </c>
      <c r="D863" s="62" t="s">
        <v>13</v>
      </c>
      <c r="E863" s="51" t="s">
        <v>14</v>
      </c>
      <c r="F863" s="12" t="s">
        <v>26</v>
      </c>
      <c r="G863" s="12" t="n">
        <v>295</v>
      </c>
      <c r="H863" s="38" t="n">
        <v>0.27</v>
      </c>
      <c r="I863" s="38" t="n">
        <v>80.86</v>
      </c>
      <c r="J863" s="13"/>
    </row>
    <row r="864" ht="22.5" customHeight="1">
      <c r="A864" s="12" t="n">
        <f>WEEKNUM(B864,2)</f>
        <v>36</v>
      </c>
      <c r="B864" s="32" t="n">
        <v>46266</v>
      </c>
      <c r="C864" s="51" t="n">
        <v>7815836</v>
      </c>
      <c r="D864" s="62" t="s">
        <v>67</v>
      </c>
      <c r="E864" s="51" t="s">
        <v>40</v>
      </c>
      <c r="F864" s="12" t="s">
        <v>15</v>
      </c>
      <c r="G864" s="56" t="n">
        <v>2608</v>
      </c>
      <c r="H864" s="38" t="n">
        <v>0.115</v>
      </c>
      <c r="I864" s="38" t="n">
        <v>298.83</v>
      </c>
      <c r="J864" s="13"/>
    </row>
    <row r="865" ht="22.5" customHeight="1">
      <c r="A865" s="12" t="n">
        <f>WEEKNUM(B865,2)</f>
        <v>36</v>
      </c>
      <c r="B865" s="32" t="n">
        <v>46266</v>
      </c>
      <c r="C865" s="51" t="n">
        <v>9751142</v>
      </c>
      <c r="D865" s="62" t="s">
        <v>68</v>
      </c>
      <c r="E865" s="51" t="s">
        <v>11</v>
      </c>
      <c r="F865" s="38" t="s">
        <v>32</v>
      </c>
      <c r="G865" s="56" t="n">
        <v>2</v>
      </c>
      <c r="H865" s="38" t="n">
        <v>1.14</v>
      </c>
      <c r="I865" s="38" t="n">
        <v>2.28</v>
      </c>
      <c r="J865" s="63" t="n">
        <v>2.279</v>
      </c>
    </row>
    <row r="866" ht="22.5" customHeight="1">
      <c r="A866" s="12" t="n">
        <f>WEEKNUM(B866,2)</f>
        <v>36</v>
      </c>
      <c r="B866" s="32" t="n">
        <v>46266</v>
      </c>
      <c r="C866" s="51" t="n">
        <v>8312006</v>
      </c>
      <c r="D866" s="62" t="s">
        <v>69</v>
      </c>
      <c r="E866" s="51" t="s">
        <v>14</v>
      </c>
      <c r="F866" s="12" t="s">
        <v>15</v>
      </c>
      <c r="G866" s="56" t="n">
        <v>50</v>
      </c>
      <c r="H866" s="38" t="n">
        <v>0.12</v>
      </c>
      <c r="I866" s="38" t="n">
        <v>6</v>
      </c>
      <c r="J866" s="13"/>
    </row>
    <row r="867" ht="22.5" customHeight="1">
      <c r="A867" s="12" t="n">
        <f>WEEKNUM(B867,2)</f>
        <v>36</v>
      </c>
      <c r="B867" s="32" t="n">
        <v>46266</v>
      </c>
      <c r="C867" s="51" t="n">
        <v>8758947</v>
      </c>
      <c r="D867" s="62" t="s">
        <v>95</v>
      </c>
      <c r="E867" s="51" t="s">
        <v>40</v>
      </c>
      <c r="F867" s="12" t="s">
        <v>15</v>
      </c>
      <c r="G867" s="56" t="n">
        <v>1</v>
      </c>
      <c r="H867" s="38" t="n">
        <v>0.14</v>
      </c>
      <c r="I867" s="38" t="n">
        <v>0.14</v>
      </c>
      <c r="J867" s="13"/>
    </row>
    <row r="868" ht="22.5" customHeight="1">
      <c r="A868" s="12" t="n">
        <f>WEEKNUM(B868,2)</f>
        <v>36</v>
      </c>
      <c r="B868" s="32" t="n">
        <v>46266</v>
      </c>
      <c r="C868" s="51" t="n">
        <v>9096620</v>
      </c>
      <c r="D868" s="62" t="s">
        <v>95</v>
      </c>
      <c r="E868" s="51" t="s">
        <v>40</v>
      </c>
      <c r="F868" s="12" t="s">
        <v>26</v>
      </c>
      <c r="G868" s="56" t="n">
        <v>23</v>
      </c>
      <c r="H868" s="38" t="n">
        <v>0.17</v>
      </c>
      <c r="I868" s="38" t="n">
        <v>3.95</v>
      </c>
      <c r="J868" s="13"/>
    </row>
    <row r="869" ht="22.5" customHeight="1">
      <c r="A869" s="12" t="n">
        <f>WEEKNUM(B869,2)</f>
        <v>36</v>
      </c>
      <c r="B869" s="32" t="n">
        <v>46266</v>
      </c>
      <c r="C869" s="51" t="n">
        <v>91467820</v>
      </c>
      <c r="D869" s="62" t="s">
        <v>70</v>
      </c>
      <c r="E869" s="51" t="s">
        <v>40</v>
      </c>
      <c r="F869" s="12" t="s">
        <v>15</v>
      </c>
      <c r="G869" s="56" t="n">
        <v>600</v>
      </c>
      <c r="H869" s="38" t="n">
        <v>0.1</v>
      </c>
      <c r="I869" s="38" t="n">
        <v>60</v>
      </c>
      <c r="J869" s="13"/>
    </row>
    <row r="870" ht="22.5" customHeight="1">
      <c r="A870" s="12" t="n">
        <f>WEEKNUM(B870,2)</f>
        <v>36</v>
      </c>
      <c r="B870" s="32" t="n">
        <v>46266</v>
      </c>
      <c r="C870" s="51" t="n">
        <v>91467821</v>
      </c>
      <c r="D870" s="62" t="s">
        <v>70</v>
      </c>
      <c r="E870" s="51" t="s">
        <v>17</v>
      </c>
      <c r="F870" s="12" t="s">
        <v>15</v>
      </c>
      <c r="G870" s="56" t="n">
        <v>100</v>
      </c>
      <c r="H870" s="38" t="n">
        <v>0.17</v>
      </c>
      <c r="I870" s="38" t="n">
        <v>17</v>
      </c>
      <c r="J870" s="13"/>
    </row>
    <row r="871" ht="22.5" customHeight="1">
      <c r="A871" s="12" t="n">
        <f>WEEKNUM(B871,2)</f>
        <v>36</v>
      </c>
      <c r="B871" s="32" t="n">
        <v>46266</v>
      </c>
      <c r="C871" s="51" t="n">
        <v>10295313</v>
      </c>
      <c r="D871" s="62" t="s">
        <v>69</v>
      </c>
      <c r="E871" s="51" t="s">
        <v>14</v>
      </c>
      <c r="F871" s="12" t="s">
        <v>15</v>
      </c>
      <c r="G871" s="56" t="n">
        <v>0</v>
      </c>
      <c r="H871" s="38" t="n">
        <v>0</v>
      </c>
      <c r="I871" s="38" t="n">
        <v>0</v>
      </c>
      <c r="J871" s="13"/>
    </row>
    <row r="872" ht="22.5" customHeight="1">
      <c r="A872" s="12" t="n">
        <f>WEEKNUM(B872,2)</f>
        <v>36</v>
      </c>
      <c r="B872" s="32" t="n">
        <v>46266</v>
      </c>
      <c r="C872" s="51" t="n">
        <v>91496145</v>
      </c>
      <c r="D872" s="62" t="s">
        <v>70</v>
      </c>
      <c r="E872" s="55" t="s">
        <v>65</v>
      </c>
      <c r="F872" s="12" t="s">
        <v>15</v>
      </c>
      <c r="G872" s="56" t="n">
        <v>50</v>
      </c>
      <c r="H872" s="38" t="n">
        <v>0.15</v>
      </c>
      <c r="I872" s="38" t="n">
        <v>7.5</v>
      </c>
      <c r="J872" s="13"/>
    </row>
    <row r="873" ht="22.5" customHeight="1">
      <c r="A873" s="12" t="n">
        <f>WEEKNUM(B873,2)</f>
        <v>36</v>
      </c>
      <c r="B873" s="32" t="n">
        <v>46266</v>
      </c>
      <c r="C873" s="51" t="n">
        <v>91496146</v>
      </c>
      <c r="D873" s="62" t="s">
        <v>70</v>
      </c>
      <c r="E873" s="51" t="s">
        <v>48</v>
      </c>
      <c r="F873" s="12" t="s">
        <v>15</v>
      </c>
      <c r="G873" s="56" t="n">
        <v>198</v>
      </c>
      <c r="H873" s="38" t="n">
        <v>0.14</v>
      </c>
      <c r="I873" s="38" t="n">
        <v>27.72</v>
      </c>
      <c r="J873" s="13"/>
    </row>
    <row r="874" ht="22.5" customHeight="1">
      <c r="A874" s="12" t="n">
        <f>WEEKNUM(B874,2)</f>
        <v>36</v>
      </c>
      <c r="B874" s="32" t="n">
        <v>46266</v>
      </c>
      <c r="C874" s="51" t="n">
        <v>91496147</v>
      </c>
      <c r="D874" s="62" t="s">
        <v>70</v>
      </c>
      <c r="E874" s="51" t="s">
        <v>11</v>
      </c>
      <c r="F874" s="12" t="s">
        <v>15</v>
      </c>
      <c r="G874" s="56" t="n">
        <v>150</v>
      </c>
      <c r="H874" s="38" t="n">
        <v>0.13</v>
      </c>
      <c r="I874" s="38" t="n">
        <v>19.5</v>
      </c>
      <c r="J874" s="13"/>
    </row>
    <row r="875" ht="22.5" customHeight="1">
      <c r="A875" s="12" t="n">
        <f>WEEKNUM(B875,2)</f>
        <v>36</v>
      </c>
      <c r="B875" s="32" t="n">
        <v>46266</v>
      </c>
      <c r="C875" s="51" t="n">
        <v>91496148</v>
      </c>
      <c r="D875" s="62" t="s">
        <v>70</v>
      </c>
      <c r="E875" s="51" t="s">
        <v>14</v>
      </c>
      <c r="F875" s="12" t="s">
        <v>15</v>
      </c>
      <c r="G875" s="56" t="n">
        <v>300</v>
      </c>
      <c r="H875" s="38" t="n">
        <v>0.15</v>
      </c>
      <c r="I875" s="38" t="n">
        <v>45</v>
      </c>
      <c r="J875" s="13"/>
    </row>
    <row r="876" ht="22.5" customHeight="1">
      <c r="A876" s="12" t="n">
        <f>WEEKNUM(B876,2)</f>
        <v>36</v>
      </c>
      <c r="B876" s="32" t="n">
        <v>46266</v>
      </c>
      <c r="C876" s="51" t="n">
        <v>10765365</v>
      </c>
      <c r="D876" s="62" t="s">
        <v>71</v>
      </c>
      <c r="E876" s="55" t="s">
        <v>65</v>
      </c>
      <c r="F876" s="12" t="s">
        <v>15</v>
      </c>
      <c r="G876" s="56" t="n">
        <v>50</v>
      </c>
      <c r="H876" s="38" t="n">
        <v>0.202</v>
      </c>
      <c r="I876" s="38" t="n">
        <v>10.08</v>
      </c>
      <c r="J876" s="13"/>
    </row>
    <row r="877" ht="22.5" customHeight="1">
      <c r="A877" s="12" t="n">
        <f>WEEKNUM(B877,2)</f>
        <v>36</v>
      </c>
      <c r="B877" s="32" t="n">
        <v>46266</v>
      </c>
      <c r="C877" s="51" t="n">
        <v>11079953</v>
      </c>
      <c r="D877" s="62" t="s">
        <v>66</v>
      </c>
      <c r="E877" s="51" t="s">
        <v>40</v>
      </c>
      <c r="F877" s="12" t="s">
        <v>15</v>
      </c>
      <c r="G877" s="56" t="n">
        <v>0</v>
      </c>
      <c r="H877" s="38" t="n">
        <v>0</v>
      </c>
      <c r="I877" s="38" t="n">
        <v>0</v>
      </c>
      <c r="J877" s="13"/>
    </row>
    <row r="878" ht="22.5" customHeight="1">
      <c r="A878" s="12" t="n">
        <f>WEEKNUM(B878,2)</f>
        <v>36</v>
      </c>
      <c r="B878" s="32" t="n">
        <v>46266</v>
      </c>
      <c r="C878" s="51" t="n">
        <v>11079265</v>
      </c>
      <c r="D878" s="62" t="s">
        <v>68</v>
      </c>
      <c r="E878" s="51" t="s">
        <v>11</v>
      </c>
      <c r="F878" s="38" t="s">
        <v>32</v>
      </c>
      <c r="G878" s="56" t="n">
        <v>0</v>
      </c>
      <c r="H878" s="38" t="n">
        <v>0</v>
      </c>
      <c r="I878" s="38" t="n">
        <v>0.02</v>
      </c>
      <c r="J878" s="63" t="n">
        <v>0</v>
      </c>
    </row>
    <row r="879" ht="22.5" customHeight="1">
      <c r="A879" s="12" t="n">
        <f>WEEKNUM(B879,2)</f>
        <v>36</v>
      </c>
      <c r="B879" s="32" t="n">
        <v>46266</v>
      </c>
      <c r="C879" s="51" t="n">
        <v>9535696</v>
      </c>
      <c r="D879" s="62" t="s">
        <v>72</v>
      </c>
      <c r="E879" s="55" t="s">
        <v>40</v>
      </c>
      <c r="F879" s="12" t="s">
        <v>15</v>
      </c>
      <c r="G879" s="56" t="n">
        <v>0</v>
      </c>
      <c r="H879" s="38" t="n">
        <v>0</v>
      </c>
      <c r="I879" s="38" t="n">
        <v>0</v>
      </c>
      <c r="J879" s="13"/>
    </row>
    <row r="880" ht="22.5" customHeight="1">
      <c r="A880" s="12" t="n">
        <f>WEEKNUM(B880,2)</f>
        <v>36</v>
      </c>
      <c r="B880" s="32" t="n">
        <v>46266</v>
      </c>
      <c r="C880" s="51" t="n">
        <v>11690181</v>
      </c>
      <c r="D880" s="62" t="s">
        <v>73</v>
      </c>
      <c r="E880" s="51" t="s">
        <v>14</v>
      </c>
      <c r="F880" s="12" t="s">
        <v>15</v>
      </c>
      <c r="G880" s="56" t="n">
        <v>100</v>
      </c>
      <c r="H880" s="38" t="n">
        <v>0.442</v>
      </c>
      <c r="I880" s="38" t="n">
        <v>44.19</v>
      </c>
      <c r="J880" s="13"/>
    </row>
    <row r="881" ht="22.5" customHeight="1">
      <c r="A881" s="12" t="n">
        <f>WEEKNUM(B881,2)</f>
        <v>36</v>
      </c>
      <c r="B881" s="32" t="n">
        <v>46266</v>
      </c>
      <c r="C881" s="51" t="n">
        <v>11690182</v>
      </c>
      <c r="D881" s="62" t="s">
        <v>73</v>
      </c>
      <c r="E881" s="30" t="s">
        <v>14</v>
      </c>
      <c r="F881" s="38" t="s">
        <v>26</v>
      </c>
      <c r="G881" s="56" t="n">
        <v>42</v>
      </c>
      <c r="H881" s="38" t="n">
        <v>3.59</v>
      </c>
      <c r="I881" s="38" t="n">
        <v>151.06</v>
      </c>
      <c r="J881" s="69"/>
    </row>
    <row r="882" ht="22.5" customHeight="1">
      <c r="A882" s="12" t="n">
        <f>WEEKNUM(B882,2)</f>
        <v>36</v>
      </c>
      <c r="B882" s="32" t="n">
        <v>46266</v>
      </c>
      <c r="C882" s="51" t="n">
        <v>11836152</v>
      </c>
      <c r="D882" s="62" t="s">
        <v>67</v>
      </c>
      <c r="E882" s="55" t="s">
        <v>40</v>
      </c>
      <c r="F882" s="12" t="s">
        <v>15</v>
      </c>
      <c r="G882" s="56" t="n">
        <v>1</v>
      </c>
      <c r="H882" s="38" t="n">
        <v>0</v>
      </c>
      <c r="I882" s="38" t="n">
        <v>0</v>
      </c>
      <c r="J882" s="69"/>
    </row>
    <row r="883" ht="22.5" customHeight="1">
      <c r="A883" s="12" t="n">
        <f>WEEKNUM(B883,2)</f>
        <v>36</v>
      </c>
      <c r="B883" s="32" t="n">
        <v>46266</v>
      </c>
      <c r="C883" s="51" t="n">
        <v>11862336</v>
      </c>
      <c r="D883" s="62" t="s">
        <v>63</v>
      </c>
      <c r="E883" s="30" t="s">
        <v>29</v>
      </c>
      <c r="F883" s="12" t="s">
        <v>15</v>
      </c>
      <c r="G883" s="56" t="n">
        <v>1</v>
      </c>
      <c r="H883" s="38" t="n">
        <v>0</v>
      </c>
      <c r="I883" s="38" t="n">
        <v>0</v>
      </c>
      <c r="J883" s="69"/>
    </row>
    <row r="884" ht="22.5" customHeight="1">
      <c r="A884" s="12" t="n">
        <f>WEEKNUM(B884,2)</f>
        <v>36</v>
      </c>
      <c r="B884" s="32" t="n">
        <v>46266</v>
      </c>
      <c r="C884" s="51" t="n">
        <v>6395488</v>
      </c>
      <c r="D884" s="62" t="s">
        <v>43</v>
      </c>
      <c r="E884" s="51" t="s">
        <v>14</v>
      </c>
      <c r="F884" s="12" t="s">
        <v>15</v>
      </c>
      <c r="G884" s="12" t="n">
        <v>200</v>
      </c>
      <c r="H884" s="38" t="n">
        <v>0.3</v>
      </c>
      <c r="I884" s="38" t="n">
        <v>60</v>
      </c>
      <c r="J884" s="13"/>
    </row>
    <row r="885" ht="22.5" customHeight="1">
      <c r="A885" s="12" t="n">
        <f>WEEKNUM(B885,2)</f>
        <v>36</v>
      </c>
      <c r="B885" s="32" t="n">
        <v>46266</v>
      </c>
      <c r="C885" s="51" t="n">
        <v>8291713</v>
      </c>
      <c r="D885" s="61" t="s">
        <v>44</v>
      </c>
      <c r="E885" s="55" t="s">
        <v>14</v>
      </c>
      <c r="F885" s="12" t="s">
        <v>15</v>
      </c>
      <c r="G885" s="34" t="n">
        <v>1500</v>
      </c>
      <c r="H885" s="38" t="n">
        <v>0.14</v>
      </c>
      <c r="I885" s="38" t="n">
        <v>210</v>
      </c>
      <c r="J885" s="13"/>
    </row>
    <row r="886" ht="22.5" customHeight="1">
      <c r="A886" s="12" t="n">
        <f>WEEKNUM(B886,2)</f>
        <v>36</v>
      </c>
      <c r="B886" s="32" t="n">
        <v>46266</v>
      </c>
      <c r="C886" s="51" t="n">
        <v>8566541</v>
      </c>
      <c r="D886" s="61" t="s">
        <v>75</v>
      </c>
      <c r="E886" s="30" t="s">
        <v>14</v>
      </c>
      <c r="F886" s="38" t="s">
        <v>26</v>
      </c>
      <c r="G886" s="34" t="n">
        <v>8</v>
      </c>
      <c r="H886" s="38" t="n">
        <v>0</v>
      </c>
      <c r="I886" s="38" t="n">
        <v>0</v>
      </c>
      <c r="J886" s="13"/>
    </row>
    <row r="887" ht="22.5" customHeight="1">
      <c r="A887" s="12" t="n">
        <f>WEEKNUM(B887,2)</f>
        <v>36</v>
      </c>
      <c r="B887" s="32" t="n">
        <v>46266</v>
      </c>
      <c r="C887" s="51" t="n">
        <v>8566084</v>
      </c>
      <c r="D887" s="61" t="s">
        <v>76</v>
      </c>
      <c r="E887" s="55" t="s">
        <v>29</v>
      </c>
      <c r="F887" s="12" t="s">
        <v>15</v>
      </c>
      <c r="G887" s="57" t="n">
        <v>63</v>
      </c>
      <c r="H887" s="38" t="n">
        <v>0.12</v>
      </c>
      <c r="I887" s="38" t="n">
        <v>7.56</v>
      </c>
      <c r="J887" s="13"/>
    </row>
    <row r="888" ht="22.5" customHeight="1">
      <c r="A888" s="12" t="n">
        <f>WEEKNUM(B888,2)</f>
        <v>36</v>
      </c>
      <c r="B888" s="32" t="n">
        <v>46266</v>
      </c>
      <c r="C888" s="51" t="n">
        <v>2937658</v>
      </c>
      <c r="D888" s="61" t="s">
        <v>77</v>
      </c>
      <c r="E888" s="55" t="s">
        <v>14</v>
      </c>
      <c r="F888" s="60" t="s">
        <v>15</v>
      </c>
      <c r="G888" s="73" t="n">
        <v>100</v>
      </c>
      <c r="H888" s="59" t="n">
        <v>0.123</v>
      </c>
      <c r="I888" s="59" t="n">
        <v>12.3</v>
      </c>
      <c r="J888" s="12"/>
    </row>
    <row r="889" ht="22.5" customHeight="1">
      <c r="A889" s="12" t="n">
        <f>WEEKNUM(B889,2)</f>
        <v>36</v>
      </c>
      <c r="B889" s="32" t="n">
        <v>46266</v>
      </c>
      <c r="C889" s="51" t="n">
        <v>8942077</v>
      </c>
      <c r="D889" s="61" t="s">
        <v>90</v>
      </c>
      <c r="E889" s="55" t="s">
        <v>65</v>
      </c>
      <c r="F889" s="12" t="s">
        <v>15</v>
      </c>
      <c r="G889" s="57" t="n">
        <v>14</v>
      </c>
      <c r="H889" s="38" t="n">
        <v>0.2</v>
      </c>
      <c r="I889" s="38" t="n">
        <v>2.8</v>
      </c>
      <c r="J889" s="12"/>
    </row>
    <row r="890" ht="22.5" customHeight="1">
      <c r="A890" s="12" t="n">
        <f>WEEKNUM(B890,2)</f>
        <v>36</v>
      </c>
      <c r="B890" s="32" t="n">
        <v>46266</v>
      </c>
      <c r="C890" s="51" t="n">
        <v>6706444</v>
      </c>
      <c r="D890" s="61" t="s">
        <v>78</v>
      </c>
      <c r="E890" s="51" t="s">
        <v>79</v>
      </c>
      <c r="F890" s="38" t="s">
        <v>12</v>
      </c>
      <c r="G890" s="57" t="n">
        <v>18</v>
      </c>
      <c r="H890" s="38" t="n">
        <v>0.624</v>
      </c>
      <c r="I890" s="38" t="n">
        <v>11.2383</v>
      </c>
      <c r="J890" s="12"/>
    </row>
    <row r="891" ht="22.5" customHeight="1">
      <c r="A891" s="12" t="n">
        <f>WEEKNUM(B891,2)</f>
        <v>36</v>
      </c>
      <c r="B891" s="32" t="n">
        <v>46266</v>
      </c>
      <c r="C891" s="51" t="n">
        <v>5963354</v>
      </c>
      <c r="D891" s="62" t="s">
        <v>78</v>
      </c>
      <c r="E891" s="51" t="s">
        <v>79</v>
      </c>
      <c r="F891" s="12" t="s">
        <v>15</v>
      </c>
      <c r="G891" s="57" t="n">
        <v>336</v>
      </c>
      <c r="H891" s="38" t="n">
        <v>0.576</v>
      </c>
      <c r="I891" s="38" t="n">
        <v>193.41</v>
      </c>
      <c r="J891" s="38"/>
    </row>
    <row r="892" ht="22.5" customHeight="1">
      <c r="A892" s="12" t="n">
        <f>WEEKNUM(B892,2)</f>
        <v>36</v>
      </c>
      <c r="B892" s="32" t="n">
        <v>46266</v>
      </c>
      <c r="C892" s="51" t="n">
        <v>9686529</v>
      </c>
      <c r="D892" s="61" t="s">
        <v>78</v>
      </c>
      <c r="E892" s="55" t="s">
        <v>80</v>
      </c>
      <c r="F892" s="12" t="s">
        <v>15</v>
      </c>
      <c r="G892" s="57" t="n">
        <v>34</v>
      </c>
      <c r="H892" s="38" t="n">
        <v>0.5</v>
      </c>
      <c r="I892" s="38" t="n">
        <v>17</v>
      </c>
      <c r="J892" s="12"/>
    </row>
    <row r="893" ht="22.5" customHeight="1">
      <c r="A893" s="12" t="n">
        <f>WEEKNUM(B893,2)</f>
        <v>36</v>
      </c>
      <c r="B893" s="32" t="n">
        <v>46266</v>
      </c>
      <c r="C893" s="51" t="n">
        <v>5963400</v>
      </c>
      <c r="D893" s="61" t="s">
        <v>78</v>
      </c>
      <c r="E893" s="55" t="s">
        <v>81</v>
      </c>
      <c r="F893" s="12" t="s">
        <v>15</v>
      </c>
      <c r="G893" s="57" t="n">
        <v>212</v>
      </c>
      <c r="H893" s="38" t="n">
        <v>0.485</v>
      </c>
      <c r="I893" s="38" t="n">
        <v>102.83</v>
      </c>
      <c r="J893" s="12"/>
    </row>
    <row r="894" ht="22.5" customHeight="1">
      <c r="A894" s="37" t="n">
        <f>WEEKNUM(B894,2)</f>
        <v>36</v>
      </c>
      <c r="B894" s="32" t="n">
        <v>46266</v>
      </c>
      <c r="C894" s="64" t="n">
        <v>10080665</v>
      </c>
      <c r="D894" s="67" t="s">
        <v>78</v>
      </c>
      <c r="E894" s="55" t="s">
        <v>82</v>
      </c>
      <c r="F894" s="12" t="s">
        <v>15</v>
      </c>
      <c r="G894" s="57" t="n">
        <v>10</v>
      </c>
      <c r="H894" s="38" t="n">
        <v>0.38</v>
      </c>
      <c r="I894" s="38" t="n">
        <v>3.8</v>
      </c>
      <c r="J894" s="12"/>
    </row>
    <row r="895" ht="22.5" customHeight="1">
      <c r="A895" s="12" t="n">
        <f>WEEKNUM(B895,2)</f>
        <v>36</v>
      </c>
      <c r="B895" s="32" t="n">
        <v>46266</v>
      </c>
      <c r="C895" s="12" t="n">
        <v>91520433</v>
      </c>
      <c r="D895" s="61" t="s">
        <v>70</v>
      </c>
      <c r="E895" s="55" t="s">
        <v>14</v>
      </c>
      <c r="F895" s="12" t="s">
        <v>15</v>
      </c>
      <c r="G895" s="57" t="n">
        <v>5</v>
      </c>
      <c r="H895" s="38" t="n">
        <v>0.16</v>
      </c>
      <c r="I895" s="38" t="n">
        <v>0.8</v>
      </c>
      <c r="J895" s="12"/>
    </row>
    <row r="896" ht="22.5" customHeight="1">
      <c r="A896" s="12" t="n">
        <f>WEEKNUM(B896,2)</f>
        <v>36</v>
      </c>
      <c r="B896" s="32" t="n">
        <v>46266</v>
      </c>
      <c r="C896" s="51" t="n">
        <v>91528810</v>
      </c>
      <c r="D896" s="61" t="s">
        <v>83</v>
      </c>
      <c r="E896" s="55" t="s">
        <v>14</v>
      </c>
      <c r="F896" s="12" t="s">
        <v>15</v>
      </c>
      <c r="G896" s="57" t="n">
        <v>7</v>
      </c>
      <c r="H896" s="38" t="n">
        <v>0.2</v>
      </c>
      <c r="I896" s="38" t="n">
        <v>1.4</v>
      </c>
      <c r="J896" s="12"/>
    </row>
    <row r="897" ht="22.5" customHeight="1">
      <c r="A897" s="12" t="n">
        <f>WEEKNUM(B897,2)</f>
        <v>36</v>
      </c>
      <c r="B897" s="32" t="n">
        <v>46266</v>
      </c>
      <c r="C897" s="51" t="n">
        <v>5623760</v>
      </c>
      <c r="D897" s="61" t="s">
        <v>84</v>
      </c>
      <c r="E897" s="55" t="s">
        <v>14</v>
      </c>
      <c r="F897" s="12" t="s">
        <v>15</v>
      </c>
      <c r="G897" s="34" t="n">
        <v>50</v>
      </c>
      <c r="H897" s="38" t="n">
        <v>0.2</v>
      </c>
      <c r="I897" s="38" t="n">
        <v>10</v>
      </c>
      <c r="J897" s="12"/>
    </row>
    <row r="898" ht="22.5" customHeight="1">
      <c r="A898" s="12" t="n">
        <f>WEEKNUM(B898,2)</f>
        <v>36</v>
      </c>
      <c r="B898" s="32" t="n">
        <v>46266</v>
      </c>
      <c r="C898" s="51" t="n">
        <v>11078827</v>
      </c>
      <c r="D898" s="61" t="s">
        <v>78</v>
      </c>
      <c r="E898" s="55" t="s">
        <v>81</v>
      </c>
      <c r="F898" s="12" t="s">
        <v>15</v>
      </c>
      <c r="G898" s="57" t="n">
        <v>0</v>
      </c>
      <c r="H898" s="38" t="n">
        <v>0</v>
      </c>
      <c r="I898" s="38" t="n">
        <v>0</v>
      </c>
      <c r="J898" s="12"/>
    </row>
    <row r="899" ht="22.5" customHeight="1">
      <c r="A899" s="12" t="n">
        <f>WEEKNUM(B899,2)</f>
        <v>36</v>
      </c>
      <c r="B899" s="32" t="n">
        <v>46266</v>
      </c>
      <c r="C899" s="51" t="n">
        <v>11078981</v>
      </c>
      <c r="D899" s="61" t="s">
        <v>78</v>
      </c>
      <c r="E899" s="51" t="s">
        <v>79</v>
      </c>
      <c r="F899" s="12" t="s">
        <v>15</v>
      </c>
      <c r="G899" s="57" t="n">
        <v>0</v>
      </c>
      <c r="H899" s="38" t="n">
        <v>0</v>
      </c>
      <c r="I899" s="38" t="n">
        <v>0</v>
      </c>
      <c r="J899" s="12"/>
    </row>
    <row r="900" ht="22.5" customHeight="1">
      <c r="A900" s="12" t="n">
        <f>WEEKNUM(B900,2)</f>
        <v>36</v>
      </c>
      <c r="B900" s="32" t="n">
        <v>46266</v>
      </c>
      <c r="C900" s="51" t="n">
        <v>11080833</v>
      </c>
      <c r="D900" s="61" t="s">
        <v>78</v>
      </c>
      <c r="E900" s="55" t="s">
        <v>80</v>
      </c>
      <c r="F900" s="12" t="s">
        <v>15</v>
      </c>
      <c r="G900" s="57" t="n">
        <v>0</v>
      </c>
      <c r="H900" s="38" t="n">
        <v>0</v>
      </c>
      <c r="I900" s="38" t="n">
        <v>0</v>
      </c>
      <c r="J900" s="12"/>
    </row>
    <row r="901" ht="22.5" customHeight="1">
      <c r="A901" s="12" t="n">
        <f>WEEKNUM(B901,2)</f>
        <v>36</v>
      </c>
      <c r="B901" s="32" t="n">
        <v>46266</v>
      </c>
      <c r="C901" s="51" t="n">
        <v>11081056</v>
      </c>
      <c r="D901" s="61" t="s">
        <v>78</v>
      </c>
      <c r="E901" s="55" t="s">
        <v>82</v>
      </c>
      <c r="F901" s="12" t="s">
        <v>15</v>
      </c>
      <c r="G901" s="57" t="n">
        <v>0</v>
      </c>
      <c r="H901" s="38" t="n">
        <v>0</v>
      </c>
      <c r="I901" s="38" t="n">
        <v>0</v>
      </c>
      <c r="J901" s="12"/>
    </row>
    <row r="902" ht="22.5" customHeight="1">
      <c r="A902" s="12" t="n">
        <f>WEEKNUM(B902,2)</f>
        <v>36</v>
      </c>
      <c r="B902" s="32" t="n">
        <v>46266</v>
      </c>
      <c r="C902" s="51" t="n">
        <v>11078963</v>
      </c>
      <c r="D902" s="61" t="s">
        <v>77</v>
      </c>
      <c r="E902" s="55" t="s">
        <v>14</v>
      </c>
      <c r="F902" s="12" t="s">
        <v>15</v>
      </c>
      <c r="G902" s="57" t="n">
        <v>40</v>
      </c>
      <c r="H902" s="38" t="n">
        <v>0.4</v>
      </c>
      <c r="I902" s="38" t="n">
        <v>16</v>
      </c>
      <c r="J902" s="12"/>
    </row>
    <row r="903" ht="22.5" customHeight="1">
      <c r="A903" s="12" t="n">
        <f>WEEKNUM(B903,2)</f>
        <v>36</v>
      </c>
      <c r="B903" s="32" t="n">
        <v>46266</v>
      </c>
      <c r="C903" s="51" t="n">
        <v>91538300</v>
      </c>
      <c r="D903" s="61" t="s">
        <v>70</v>
      </c>
      <c r="E903" s="55" t="s">
        <v>40</v>
      </c>
      <c r="F903" s="12" t="s">
        <v>15</v>
      </c>
      <c r="G903" s="57" t="n">
        <v>8</v>
      </c>
      <c r="H903" s="38" t="n">
        <v>0.14</v>
      </c>
      <c r="I903" s="38" t="n">
        <v>1.12</v>
      </c>
      <c r="J903" s="12"/>
    </row>
    <row r="904" ht="22.5" customHeight="1">
      <c r="A904" s="12" t="n">
        <f>WEEKNUM(B904,2)</f>
        <v>36</v>
      </c>
      <c r="B904" s="32" t="n">
        <v>46266</v>
      </c>
      <c r="C904" s="51" t="n">
        <v>91538301</v>
      </c>
      <c r="D904" s="61" t="s">
        <v>70</v>
      </c>
      <c r="E904" s="55" t="s">
        <v>14</v>
      </c>
      <c r="F904" s="12" t="s">
        <v>15</v>
      </c>
      <c r="G904" s="57" t="n">
        <v>5</v>
      </c>
      <c r="H904" s="38" t="n">
        <v>0.22</v>
      </c>
      <c r="I904" s="38" t="n">
        <v>1.1</v>
      </c>
      <c r="J904" s="12"/>
    </row>
    <row r="905" ht="22.5" customHeight="1">
      <c r="A905" s="12" t="n">
        <f>WEEKNUM(B905,2)</f>
        <v>36</v>
      </c>
      <c r="B905" s="32" t="n">
        <v>46266</v>
      </c>
      <c r="C905" s="64" t="n">
        <v>91538306</v>
      </c>
      <c r="D905" s="67" t="s">
        <v>70</v>
      </c>
      <c r="E905" s="66" t="s">
        <v>65</v>
      </c>
      <c r="F905" s="12" t="s">
        <v>15</v>
      </c>
      <c r="G905" s="57" t="n">
        <v>2</v>
      </c>
      <c r="H905" s="38" t="n">
        <v>0.18</v>
      </c>
      <c r="I905" s="38" t="n">
        <v>0.36</v>
      </c>
      <c r="J905" s="12"/>
    </row>
    <row r="906" ht="22.5" customHeight="1">
      <c r="A906" s="12" t="n">
        <f>WEEKNUM(B906,2)</f>
        <v>36</v>
      </c>
      <c r="B906" s="32" t="n">
        <v>46266</v>
      </c>
      <c r="C906" s="12" t="n">
        <v>91538307</v>
      </c>
      <c r="D906" s="68" t="s">
        <v>70</v>
      </c>
      <c r="E906" s="51" t="s">
        <v>17</v>
      </c>
      <c r="F906" s="12" t="s">
        <v>15</v>
      </c>
      <c r="G906" s="57" t="n">
        <v>0</v>
      </c>
      <c r="H906" s="38" t="n">
        <v>0</v>
      </c>
      <c r="I906" s="38" t="n">
        <v>0</v>
      </c>
      <c r="J906" s="12"/>
    </row>
    <row r="907" ht="22.5" customHeight="1">
      <c r="A907" s="12" t="n">
        <f>WEEKNUM(B907,2)</f>
        <v>36</v>
      </c>
      <c r="B907" s="32" t="n">
        <v>46266</v>
      </c>
      <c r="C907" s="12" t="n">
        <v>91538308</v>
      </c>
      <c r="D907" s="68" t="s">
        <v>70</v>
      </c>
      <c r="E907" s="51" t="s">
        <v>11</v>
      </c>
      <c r="F907" s="12" t="s">
        <v>15</v>
      </c>
      <c r="G907" s="57" t="n">
        <v>0</v>
      </c>
      <c r="H907" s="38" t="n">
        <v>0</v>
      </c>
      <c r="I907" s="38" t="n">
        <v>0</v>
      </c>
      <c r="J907" s="12"/>
    </row>
    <row r="908" ht="22.5" customHeight="1">
      <c r="A908" s="12" t="n">
        <f>WEEKNUM(B908,2)</f>
        <v>36</v>
      </c>
      <c r="B908" s="32" t="n">
        <v>46266</v>
      </c>
      <c r="C908" s="51" t="n">
        <v>91538309</v>
      </c>
      <c r="D908" s="68" t="s">
        <v>70</v>
      </c>
      <c r="E908" s="55" t="s">
        <v>48</v>
      </c>
      <c r="F908" s="12" t="s">
        <v>15</v>
      </c>
      <c r="G908" s="57" t="n">
        <v>0</v>
      </c>
      <c r="H908" s="38" t="n">
        <v>0</v>
      </c>
      <c r="I908" s="38" t="n">
        <v>0</v>
      </c>
      <c r="J908" s="12"/>
    </row>
    <row r="909" ht="22.5" customHeight="1">
      <c r="A909" s="12" t="n">
        <f>WEEKNUM(B909,2)</f>
        <v>36</v>
      </c>
      <c r="B909" s="32" t="n">
        <v>46266</v>
      </c>
      <c r="C909" s="51" t="n">
        <v>11511535</v>
      </c>
      <c r="D909" s="61" t="s">
        <v>77</v>
      </c>
      <c r="E909" s="55" t="s">
        <v>14</v>
      </c>
      <c r="F909" s="38" t="s">
        <v>26</v>
      </c>
      <c r="G909" s="57" t="n">
        <v>0</v>
      </c>
      <c r="H909" s="38" t="n">
        <v>0</v>
      </c>
      <c r="I909" s="38" t="n">
        <v>0.09</v>
      </c>
      <c r="J909" s="12"/>
    </row>
    <row r="910" ht="22.5" customHeight="1">
      <c r="A910" s="12"/>
      <c r="B910" s="32"/>
      <c r="C910" s="51"/>
      <c r="D910" s="61"/>
      <c r="E910" s="55"/>
      <c r="F910" s="38"/>
      <c r="G910" s="12"/>
      <c r="H910" s="38"/>
      <c r="I910" s="38"/>
      <c r="J910" s="12"/>
    </row>
    <row r="911" ht="22.5" customHeight="1">
      <c r="A911" s="12" t="n">
        <f>WEEKNUM(B911,2)</f>
        <v>36</v>
      </c>
      <c r="B911" s="32" t="n">
        <v>46265</v>
      </c>
      <c r="C911" s="51" t="n">
        <v>10813123</v>
      </c>
      <c r="D911" s="61" t="s">
        <v>10</v>
      </c>
      <c r="E911" s="55" t="s">
        <v>11</v>
      </c>
      <c r="F911" s="38" t="s">
        <v>12</v>
      </c>
      <c r="G911" s="12" t="n">
        <v>143</v>
      </c>
      <c r="H911" s="38" t="n">
        <v>0.209</v>
      </c>
      <c r="I911" s="38" t="n">
        <v>29.9324</v>
      </c>
      <c r="J911" s="12"/>
    </row>
    <row r="912" ht="22.5" customHeight="1">
      <c r="A912" s="12" t="n">
        <f>WEEKNUM(B912,2)</f>
        <v>36</v>
      </c>
      <c r="B912" s="32" t="n">
        <v>46265</v>
      </c>
      <c r="C912" s="51" t="n">
        <v>1745925</v>
      </c>
      <c r="D912" s="61" t="s">
        <v>13</v>
      </c>
      <c r="E912" s="55" t="s">
        <v>14</v>
      </c>
      <c r="F912" s="38" t="s">
        <v>15</v>
      </c>
      <c r="G912" s="34" t="n">
        <v>280</v>
      </c>
      <c r="H912" s="38" t="n">
        <v>0.15</v>
      </c>
      <c r="I912" s="38" t="n">
        <v>42</v>
      </c>
      <c r="J912" s="12"/>
    </row>
    <row r="913" ht="22.5" customHeight="1">
      <c r="A913" s="12" t="n">
        <f>WEEKNUM(B913,2)</f>
        <v>36</v>
      </c>
      <c r="B913" s="32" t="n">
        <v>46265</v>
      </c>
      <c r="C913" s="51" t="n">
        <v>6951600</v>
      </c>
      <c r="D913" s="61" t="s">
        <v>16</v>
      </c>
      <c r="E913" s="55" t="s">
        <v>17</v>
      </c>
      <c r="F913" s="38" t="s">
        <v>15</v>
      </c>
      <c r="G913" s="34" t="n">
        <v>75</v>
      </c>
      <c r="H913" s="38" t="n">
        <v>0.174</v>
      </c>
      <c r="I913" s="38" t="n">
        <v>13.022</v>
      </c>
      <c r="J913" s="12"/>
    </row>
    <row r="914" ht="22.5" customHeight="1">
      <c r="A914" s="12" t="n">
        <f>WEEKNUM(B914,2)</f>
        <v>36</v>
      </c>
      <c r="B914" s="32" t="n">
        <v>46265</v>
      </c>
      <c r="C914" s="51" t="n">
        <v>6951594</v>
      </c>
      <c r="D914" s="61" t="s">
        <v>16</v>
      </c>
      <c r="E914" s="55" t="s">
        <v>18</v>
      </c>
      <c r="F914" s="38" t="s">
        <v>15</v>
      </c>
      <c r="G914" s="34" t="n">
        <v>237</v>
      </c>
      <c r="H914" s="38" t="n">
        <v>0.701</v>
      </c>
      <c r="I914" s="38" t="n">
        <v>166.11</v>
      </c>
      <c r="J914" s="12"/>
    </row>
    <row r="915" ht="22.5" customHeight="1">
      <c r="A915" s="12" t="n">
        <f>WEEKNUM(B915,2)</f>
        <v>36</v>
      </c>
      <c r="B915" s="32" t="n">
        <v>46265</v>
      </c>
      <c r="C915" s="51" t="n">
        <v>2732727</v>
      </c>
      <c r="D915" s="61" t="s">
        <v>10</v>
      </c>
      <c r="E915" s="55" t="s">
        <v>19</v>
      </c>
      <c r="F915" s="38" t="s">
        <v>15</v>
      </c>
      <c r="G915" s="34" t="n">
        <v>560</v>
      </c>
      <c r="H915" s="38" t="n">
        <v>0.25</v>
      </c>
      <c r="I915" s="38" t="n">
        <v>140.025</v>
      </c>
      <c r="J915" s="12"/>
    </row>
    <row r="916" ht="22.5" customHeight="1">
      <c r="A916" s="12" t="n">
        <f>WEEKNUM(B916,2)</f>
        <v>36</v>
      </c>
      <c r="B916" s="32" t="n">
        <v>46265</v>
      </c>
      <c r="C916" s="51" t="n">
        <v>5619156</v>
      </c>
      <c r="D916" s="61" t="s">
        <v>10</v>
      </c>
      <c r="E916" s="55" t="s">
        <v>19</v>
      </c>
      <c r="F916" s="59" t="s">
        <v>12</v>
      </c>
      <c r="G916" s="58" t="n">
        <v>20</v>
      </c>
      <c r="H916" s="59" t="n">
        <v>0.395</v>
      </c>
      <c r="I916" s="59" t="n">
        <v>7.8954</v>
      </c>
      <c r="J916" s="65"/>
    </row>
    <row r="917" ht="22.5" customHeight="1">
      <c r="A917" s="12" t="n">
        <f>WEEKNUM(B917,2)</f>
        <v>36</v>
      </c>
      <c r="B917" s="32" t="n">
        <v>46265</v>
      </c>
      <c r="C917" s="51" t="n">
        <v>6425889</v>
      </c>
      <c r="D917" s="61" t="s">
        <v>10</v>
      </c>
      <c r="E917" s="55" t="s">
        <v>20</v>
      </c>
      <c r="F917" s="38" t="s">
        <v>15</v>
      </c>
      <c r="G917" s="34" t="n">
        <v>230</v>
      </c>
      <c r="H917" s="38" t="n">
        <v>0.252</v>
      </c>
      <c r="I917" s="38" t="n">
        <v>57.95</v>
      </c>
      <c r="J917" s="13"/>
    </row>
    <row r="918" ht="22.5" customHeight="1">
      <c r="A918" s="12" t="n">
        <f>WEEKNUM(B918,2)</f>
        <v>36</v>
      </c>
      <c r="B918" s="32" t="n">
        <v>46265</v>
      </c>
      <c r="C918" s="51" t="n">
        <v>6439005</v>
      </c>
      <c r="D918" s="61" t="s">
        <v>10</v>
      </c>
      <c r="E918" s="55" t="s">
        <v>20</v>
      </c>
      <c r="F918" s="38" t="s">
        <v>21</v>
      </c>
      <c r="G918" s="34" t="n">
        <v>60</v>
      </c>
      <c r="H918" s="38" t="n">
        <v>0.25</v>
      </c>
      <c r="I918" s="38" t="n">
        <v>15</v>
      </c>
      <c r="J918" s="13"/>
    </row>
    <row r="919" ht="22.5" customHeight="1">
      <c r="A919" s="12" t="n">
        <f>WEEKNUM(B919,2)</f>
        <v>36</v>
      </c>
      <c r="B919" s="32" t="n">
        <v>46265</v>
      </c>
      <c r="C919" s="51" t="n">
        <v>7203110</v>
      </c>
      <c r="D919" s="61" t="s">
        <v>22</v>
      </c>
      <c r="E919" s="55" t="s">
        <v>23</v>
      </c>
      <c r="F919" s="38" t="s">
        <v>15</v>
      </c>
      <c r="G919" s="34" t="n">
        <v>26</v>
      </c>
      <c r="H919" s="38" t="n">
        <v>0.204</v>
      </c>
      <c r="I919" s="38" t="n">
        <v>5.3</v>
      </c>
      <c r="J919" s="13"/>
    </row>
    <row r="920" ht="22.5" customHeight="1">
      <c r="A920" s="12" t="n">
        <f>WEEKNUM(B920,2)</f>
        <v>36</v>
      </c>
      <c r="B920" s="32" t="n">
        <v>46265</v>
      </c>
      <c r="C920" s="51" t="n">
        <v>7202934</v>
      </c>
      <c r="D920" s="61" t="s">
        <v>22</v>
      </c>
      <c r="E920" s="55" t="s">
        <v>24</v>
      </c>
      <c r="F920" s="38" t="s">
        <v>15</v>
      </c>
      <c r="G920" s="34" t="n">
        <v>200</v>
      </c>
      <c r="H920" s="38" t="n">
        <v>0.36</v>
      </c>
      <c r="I920" s="38" t="n">
        <v>72</v>
      </c>
      <c r="J920" s="13"/>
    </row>
    <row r="921" ht="22.5" customHeight="1">
      <c r="A921" s="12" t="n">
        <f>WEEKNUM(B921,2)</f>
        <v>36</v>
      </c>
      <c r="B921" s="32" t="n">
        <v>46265</v>
      </c>
      <c r="C921" s="51" t="n">
        <v>5847496</v>
      </c>
      <c r="D921" s="61" t="s">
        <v>10</v>
      </c>
      <c r="E921" s="55" t="s">
        <v>25</v>
      </c>
      <c r="F921" s="38" t="s">
        <v>12</v>
      </c>
      <c r="G921" s="34" t="n">
        <v>51</v>
      </c>
      <c r="H921" s="38" t="n">
        <v>0.446</v>
      </c>
      <c r="I921" s="38" t="n">
        <v>22.7655</v>
      </c>
      <c r="J921" s="13"/>
    </row>
    <row r="922" ht="22.5" customHeight="1">
      <c r="A922" s="12" t="n">
        <f>WEEKNUM(B922,2)</f>
        <v>36</v>
      </c>
      <c r="B922" s="32" t="n">
        <v>46265</v>
      </c>
      <c r="C922" s="51" t="n">
        <v>7572369</v>
      </c>
      <c r="D922" s="61" t="s">
        <v>10</v>
      </c>
      <c r="E922" s="55" t="s">
        <v>25</v>
      </c>
      <c r="F922" s="38" t="s">
        <v>15</v>
      </c>
      <c r="G922" s="34" t="n">
        <v>307</v>
      </c>
      <c r="H922" s="38" t="n">
        <v>0.307</v>
      </c>
      <c r="I922" s="38" t="n">
        <v>94.23</v>
      </c>
      <c r="J922" s="13"/>
    </row>
    <row r="923" ht="22.5" customHeight="1">
      <c r="A923" s="12" t="n">
        <f>WEEKNUM(B923,2)</f>
        <v>36</v>
      </c>
      <c r="B923" s="32" t="n">
        <v>46265</v>
      </c>
      <c r="C923" s="51" t="n">
        <v>8460883</v>
      </c>
      <c r="D923" s="61" t="s">
        <v>16</v>
      </c>
      <c r="E923" s="55" t="s">
        <v>11</v>
      </c>
      <c r="F923" s="38" t="s">
        <v>15</v>
      </c>
      <c r="G923" s="34" t="n">
        <v>1103</v>
      </c>
      <c r="H923" s="38" t="n">
        <v>0.142</v>
      </c>
      <c r="I923" s="38" t="n">
        <v>156.8</v>
      </c>
      <c r="J923" s="13"/>
    </row>
    <row r="924" ht="22.5" customHeight="1">
      <c r="A924" s="12" t="n">
        <f>WEEKNUM(B924,2)</f>
        <v>36</v>
      </c>
      <c r="B924" s="32" t="n">
        <v>46265</v>
      </c>
      <c r="C924" s="51" t="n">
        <v>8531973</v>
      </c>
      <c r="D924" s="61" t="s">
        <v>16</v>
      </c>
      <c r="E924" s="55" t="s">
        <v>18</v>
      </c>
      <c r="F924" s="12" t="s">
        <v>26</v>
      </c>
      <c r="G924" s="34" t="n">
        <v>8</v>
      </c>
      <c r="H924" s="38" t="n">
        <v>0.52</v>
      </c>
      <c r="I924" s="38" t="n">
        <v>4.13</v>
      </c>
      <c r="J924" s="13"/>
    </row>
    <row r="925" ht="22.5" customHeight="1">
      <c r="A925" s="12" t="n">
        <f>WEEKNUM(B925,2)</f>
        <v>36</v>
      </c>
      <c r="B925" s="32" t="n">
        <v>46265</v>
      </c>
      <c r="C925" s="51" t="n">
        <v>8156506</v>
      </c>
      <c r="D925" s="61" t="s">
        <v>27</v>
      </c>
      <c r="E925" s="55" t="s">
        <v>14</v>
      </c>
      <c r="F925" s="38" t="s">
        <v>15</v>
      </c>
      <c r="G925" s="34" t="n">
        <v>700</v>
      </c>
      <c r="H925" s="38" t="n">
        <v>0.102</v>
      </c>
      <c r="I925" s="38" t="n">
        <v>71.65</v>
      </c>
      <c r="J925" s="13"/>
    </row>
    <row r="926" ht="22.5" customHeight="1">
      <c r="A926" s="12" t="n">
        <f>WEEKNUM(B926,2)</f>
        <v>36</v>
      </c>
      <c r="B926" s="32" t="n">
        <v>46265</v>
      </c>
      <c r="C926" s="51" t="n">
        <v>8819666</v>
      </c>
      <c r="D926" s="61" t="s">
        <v>27</v>
      </c>
      <c r="E926" s="55" t="s">
        <v>14</v>
      </c>
      <c r="F926" s="38" t="s">
        <v>12</v>
      </c>
      <c r="G926" s="34" t="n">
        <v>183</v>
      </c>
      <c r="H926" s="38" t="n">
        <v>0.106</v>
      </c>
      <c r="I926" s="38" t="n">
        <v>19.3753</v>
      </c>
      <c r="J926" s="13"/>
    </row>
    <row r="927" ht="22.5" customHeight="1">
      <c r="A927" s="12" t="n">
        <f>WEEKNUM(B927,2)</f>
        <v>36</v>
      </c>
      <c r="B927" s="32" t="n">
        <v>46265</v>
      </c>
      <c r="C927" s="51" t="n">
        <v>91410799</v>
      </c>
      <c r="D927" s="61" t="s">
        <v>28</v>
      </c>
      <c r="E927" s="51" t="s">
        <v>29</v>
      </c>
      <c r="F927" s="12" t="s">
        <v>15</v>
      </c>
      <c r="G927" s="34" t="n">
        <v>500</v>
      </c>
      <c r="H927" s="38" t="n">
        <v>0.02</v>
      </c>
      <c r="I927" s="38" t="n">
        <v>10</v>
      </c>
      <c r="J927" s="13"/>
    </row>
    <row r="928" ht="22.5" customHeight="1">
      <c r="A928" s="12" t="n">
        <f>WEEKNUM(B928,2)</f>
        <v>36</v>
      </c>
      <c r="B928" s="32" t="n">
        <v>46265</v>
      </c>
      <c r="C928" s="51" t="n">
        <v>7872826</v>
      </c>
      <c r="D928" s="61" t="s">
        <v>30</v>
      </c>
      <c r="E928" s="55" t="s">
        <v>14</v>
      </c>
      <c r="F928" s="38" t="s">
        <v>15</v>
      </c>
      <c r="G928" s="34" t="n">
        <v>158</v>
      </c>
      <c r="H928" s="38" t="n">
        <v>0.468</v>
      </c>
      <c r="I928" s="38" t="n">
        <v>73.918</v>
      </c>
      <c r="J928" s="13"/>
    </row>
    <row r="929" ht="22.5" customHeight="1">
      <c r="A929" s="12" t="n">
        <f>WEEKNUM(B929,2)</f>
        <v>36</v>
      </c>
      <c r="B929" s="32" t="n">
        <v>46265</v>
      </c>
      <c r="C929" s="51" t="n">
        <v>9311355</v>
      </c>
      <c r="D929" s="61" t="s">
        <v>31</v>
      </c>
      <c r="E929" s="55" t="s">
        <v>14</v>
      </c>
      <c r="F929" s="38" t="s">
        <v>15</v>
      </c>
      <c r="G929" s="34" t="n">
        <v>20</v>
      </c>
      <c r="H929" s="38" t="n">
        <v>0.15</v>
      </c>
      <c r="I929" s="38" t="n">
        <v>3</v>
      </c>
      <c r="J929" s="13"/>
    </row>
    <row r="930" ht="22.5" customHeight="1">
      <c r="A930" s="12" t="n">
        <f>WEEKNUM(B930,2)</f>
        <v>36</v>
      </c>
      <c r="B930" s="32" t="n">
        <v>46265</v>
      </c>
      <c r="C930" s="51" t="n">
        <v>10210818</v>
      </c>
      <c r="D930" s="61" t="s">
        <v>27</v>
      </c>
      <c r="E930" s="55" t="s">
        <v>14</v>
      </c>
      <c r="F930" s="12" t="s">
        <v>26</v>
      </c>
      <c r="G930" s="34" t="n">
        <v>91</v>
      </c>
      <c r="H930" s="38" t="n">
        <v>0.23</v>
      </c>
      <c r="I930" s="38" t="n">
        <v>20.54</v>
      </c>
      <c r="J930" s="63"/>
    </row>
    <row r="931" ht="22.5" customHeight="1">
      <c r="A931" s="12" t="n">
        <f>WEEKNUM(B931,2)</f>
        <v>36</v>
      </c>
      <c r="B931" s="32" t="n">
        <v>46265</v>
      </c>
      <c r="C931" s="51" t="n">
        <v>10501490</v>
      </c>
      <c r="D931" s="61" t="s">
        <v>13</v>
      </c>
      <c r="E931" s="55" t="s">
        <v>14</v>
      </c>
      <c r="F931" s="38" t="s">
        <v>15</v>
      </c>
      <c r="G931" s="34" t="n">
        <v>10</v>
      </c>
      <c r="H931" s="38" t="n">
        <v>0.13</v>
      </c>
      <c r="I931" s="38" t="n">
        <v>1.3</v>
      </c>
      <c r="J931" s="13"/>
    </row>
    <row r="932" ht="22.5" customHeight="1">
      <c r="A932" s="12" t="n">
        <f>WEEKNUM(B932,2)</f>
        <v>36</v>
      </c>
      <c r="B932" s="32" t="n">
        <v>46265</v>
      </c>
      <c r="C932" s="51" t="n">
        <v>10912510</v>
      </c>
      <c r="D932" s="61" t="s">
        <v>10</v>
      </c>
      <c r="E932" s="66" t="s">
        <v>11</v>
      </c>
      <c r="F932" s="38" t="s">
        <v>32</v>
      </c>
      <c r="G932" s="34" t="n">
        <v>567</v>
      </c>
      <c r="H932" s="38" t="n">
        <v>0.15</v>
      </c>
      <c r="I932" s="38" t="n">
        <v>84.3</v>
      </c>
      <c r="J932" s="63" t="n">
        <v>84.301</v>
      </c>
    </row>
    <row r="933" ht="22.5" customHeight="1">
      <c r="A933" s="12" t="n">
        <f>WEEKNUM(B933,2)</f>
        <v>36</v>
      </c>
      <c r="B933" s="32" t="n">
        <v>46265</v>
      </c>
      <c r="C933" s="51" t="n">
        <v>11080098</v>
      </c>
      <c r="D933" s="61" t="s">
        <v>22</v>
      </c>
      <c r="E933" s="55" t="s">
        <v>24</v>
      </c>
      <c r="F933" s="38" t="s">
        <v>15</v>
      </c>
      <c r="G933" s="34" t="n">
        <v>0</v>
      </c>
      <c r="H933" s="38" t="n">
        <v>0</v>
      </c>
      <c r="I933" s="38" t="n">
        <v>0</v>
      </c>
      <c r="J933" s="13"/>
    </row>
    <row r="934" ht="22.5" customHeight="1">
      <c r="A934" s="12" t="n">
        <f>WEEKNUM(B934,2)</f>
        <v>36</v>
      </c>
      <c r="B934" s="32" t="n">
        <v>46265</v>
      </c>
      <c r="C934" s="51" t="n">
        <v>91540124</v>
      </c>
      <c r="D934" s="61" t="s">
        <v>33</v>
      </c>
      <c r="E934" s="55" t="s">
        <v>34</v>
      </c>
      <c r="F934" s="38" t="s">
        <v>12</v>
      </c>
      <c r="G934" s="34" t="n">
        <v>8</v>
      </c>
      <c r="H934" s="38" t="n">
        <v>1.33</v>
      </c>
      <c r="I934" s="38" t="n">
        <v>10.6399</v>
      </c>
      <c r="J934" s="13"/>
    </row>
    <row r="935" ht="22.5" customHeight="1">
      <c r="A935" s="12" t="n">
        <f>WEEKNUM(B935,2)</f>
        <v>36</v>
      </c>
      <c r="B935" s="32" t="n">
        <v>46265</v>
      </c>
      <c r="C935" s="51" t="n">
        <v>91548042</v>
      </c>
      <c r="D935" s="61" t="s">
        <v>13</v>
      </c>
      <c r="E935" s="55" t="s">
        <v>14</v>
      </c>
      <c r="F935" s="38" t="s">
        <v>12</v>
      </c>
      <c r="G935" s="34" t="n">
        <v>0</v>
      </c>
      <c r="H935" s="38" t="n">
        <v>0</v>
      </c>
      <c r="I935" s="38" t="n">
        <v>0.0899</v>
      </c>
      <c r="J935" s="13"/>
    </row>
    <row r="936" ht="22.5" customHeight="1">
      <c r="A936" s="12" t="n">
        <f>WEEKNUM(B936,2)</f>
        <v>36</v>
      </c>
      <c r="B936" s="32" t="n">
        <v>46265</v>
      </c>
      <c r="C936" s="51" t="n">
        <v>91548044</v>
      </c>
      <c r="D936" s="61" t="s">
        <v>92</v>
      </c>
      <c r="E936" s="55" t="s">
        <v>14</v>
      </c>
      <c r="F936" s="38" t="s">
        <v>12</v>
      </c>
      <c r="G936" s="34" t="n">
        <v>49</v>
      </c>
      <c r="H936" s="38" t="n">
        <v>1.008</v>
      </c>
      <c r="I936" s="38" t="n">
        <v>49.3772</v>
      </c>
      <c r="J936" s="13"/>
    </row>
    <row r="937" ht="22.5" customHeight="1">
      <c r="A937" s="12" t="n">
        <f>WEEKNUM(B937,2)</f>
        <v>36</v>
      </c>
      <c r="B937" s="32" t="n">
        <v>46265</v>
      </c>
      <c r="C937" s="51" t="n">
        <v>91548043</v>
      </c>
      <c r="D937" s="61" t="s">
        <v>28</v>
      </c>
      <c r="E937" s="55" t="s">
        <v>35</v>
      </c>
      <c r="F937" s="38" t="s">
        <v>15</v>
      </c>
      <c r="G937" s="34" t="n">
        <v>201</v>
      </c>
      <c r="H937" s="38" t="n">
        <v>0.1</v>
      </c>
      <c r="I937" s="38" t="n">
        <v>20.1</v>
      </c>
      <c r="J937" s="13"/>
    </row>
    <row r="938" ht="22.5" customHeight="1">
      <c r="A938" s="12" t="n">
        <f>WEEKNUM(B938,2)</f>
        <v>36</v>
      </c>
      <c r="B938" s="32" t="n">
        <v>46265</v>
      </c>
      <c r="C938" s="51" t="n">
        <v>91552653</v>
      </c>
      <c r="D938" s="61" t="s">
        <v>93</v>
      </c>
      <c r="E938" s="55" t="s">
        <v>14</v>
      </c>
      <c r="F938" s="38" t="s">
        <v>12</v>
      </c>
      <c r="G938" s="34" t="n">
        <v>17</v>
      </c>
      <c r="H938" s="38" t="n">
        <v>0.957</v>
      </c>
      <c r="I938" s="38" t="n">
        <v>16.2702</v>
      </c>
      <c r="J938" s="13"/>
    </row>
    <row r="939" ht="22.5" customHeight="1">
      <c r="A939" s="12" t="n">
        <f>WEEKNUM(B939,2)</f>
        <v>36</v>
      </c>
      <c r="B939" s="32" t="n">
        <v>46265</v>
      </c>
      <c r="C939" s="51" t="n">
        <v>11715627</v>
      </c>
      <c r="D939" s="61" t="s">
        <v>31</v>
      </c>
      <c r="E939" s="55" t="s">
        <v>14</v>
      </c>
      <c r="F939" s="38" t="s">
        <v>15</v>
      </c>
      <c r="G939" s="34" t="n">
        <v>0</v>
      </c>
      <c r="H939" s="38" t="n">
        <v>0</v>
      </c>
      <c r="I939" s="38" t="n">
        <v>0</v>
      </c>
      <c r="J939" s="13"/>
    </row>
    <row r="940" ht="22.5" customHeight="1">
      <c r="A940" s="12" t="n">
        <f>WEEKNUM(B940,2)</f>
        <v>36</v>
      </c>
      <c r="B940" s="32" t="n">
        <v>46265</v>
      </c>
      <c r="C940" s="51" t="n">
        <v>11715655</v>
      </c>
      <c r="D940" s="61" t="s">
        <v>16</v>
      </c>
      <c r="E940" s="55" t="s">
        <v>11</v>
      </c>
      <c r="F940" s="38" t="s">
        <v>15</v>
      </c>
      <c r="G940" s="34" t="n">
        <v>0</v>
      </c>
      <c r="H940" s="38" t="n">
        <v>0</v>
      </c>
      <c r="I940" s="38" t="n">
        <v>0</v>
      </c>
      <c r="J940" s="13"/>
    </row>
    <row r="941" ht="22.5" customHeight="1">
      <c r="A941" s="12" t="n">
        <f>WEEKNUM(B941,2)</f>
        <v>36</v>
      </c>
      <c r="B941" s="32" t="n">
        <v>46265</v>
      </c>
      <c r="C941" s="51" t="n">
        <v>11715811</v>
      </c>
      <c r="D941" s="61" t="s">
        <v>16</v>
      </c>
      <c r="E941" s="51" t="s">
        <v>17</v>
      </c>
      <c r="F941" s="12" t="s">
        <v>15</v>
      </c>
      <c r="G941" s="34" t="n">
        <v>0</v>
      </c>
      <c r="H941" s="38" t="n">
        <v>0</v>
      </c>
      <c r="I941" s="38" t="n">
        <v>0</v>
      </c>
      <c r="J941" s="13"/>
    </row>
    <row r="942" ht="22.5" customHeight="1">
      <c r="A942" s="12" t="n">
        <f>WEEKNUM(B942,2)</f>
        <v>36</v>
      </c>
      <c r="B942" s="32" t="n">
        <v>46265</v>
      </c>
      <c r="C942" s="51" t="n">
        <v>11729927</v>
      </c>
      <c r="D942" s="61" t="s">
        <v>10</v>
      </c>
      <c r="E942" s="51" t="s">
        <v>20</v>
      </c>
      <c r="F942" s="12" t="s">
        <v>15</v>
      </c>
      <c r="G942" s="34" t="n">
        <v>54</v>
      </c>
      <c r="H942" s="38" t="n">
        <v>0.25</v>
      </c>
      <c r="I942" s="38" t="n">
        <v>13.5</v>
      </c>
      <c r="J942" s="13"/>
    </row>
    <row r="943" ht="22.5" customHeight="1">
      <c r="A943" s="12" t="n">
        <f>WEEKNUM(B943,2)</f>
        <v>36</v>
      </c>
      <c r="B943" s="32" t="n">
        <v>46265</v>
      </c>
      <c r="C943" s="51" t="n">
        <v>11729820</v>
      </c>
      <c r="D943" s="61" t="s">
        <v>10</v>
      </c>
      <c r="E943" s="51" t="s">
        <v>25</v>
      </c>
      <c r="F943" s="12" t="s">
        <v>15</v>
      </c>
      <c r="G943" s="34" t="n">
        <v>0</v>
      </c>
      <c r="H943" s="38" t="n">
        <v>0</v>
      </c>
      <c r="I943" s="38" t="n">
        <v>0</v>
      </c>
      <c r="J943" s="13"/>
    </row>
    <row r="944" ht="22.5" customHeight="1">
      <c r="A944" s="12" t="n">
        <f>WEEKNUM(B944,2)</f>
        <v>36</v>
      </c>
      <c r="B944" s="32" t="n">
        <v>46265</v>
      </c>
      <c r="C944" s="51" t="n">
        <v>11729830</v>
      </c>
      <c r="D944" s="61" t="s">
        <v>10</v>
      </c>
      <c r="E944" s="51" t="s">
        <v>11</v>
      </c>
      <c r="F944" s="12" t="s">
        <v>12</v>
      </c>
      <c r="G944" s="34" t="n">
        <v>0</v>
      </c>
      <c r="H944" s="38" t="n">
        <v>0</v>
      </c>
      <c r="I944" s="38" t="n">
        <v>0</v>
      </c>
      <c r="J944" s="13"/>
    </row>
    <row r="945" ht="22.5" customHeight="1">
      <c r="A945" s="12" t="n">
        <f>WEEKNUM(B945,2)</f>
        <v>36</v>
      </c>
      <c r="B945" s="32" t="n">
        <v>46265</v>
      </c>
      <c r="C945" s="51" t="n">
        <v>6061077</v>
      </c>
      <c r="D945" s="61" t="s">
        <v>39</v>
      </c>
      <c r="E945" s="55" t="s">
        <v>14</v>
      </c>
      <c r="F945" s="38" t="s">
        <v>15</v>
      </c>
      <c r="G945" s="34" t="n">
        <v>0</v>
      </c>
      <c r="H945" s="38" t="n">
        <v>0</v>
      </c>
      <c r="I945" s="38" t="n">
        <v>0</v>
      </c>
      <c r="J945" s="13"/>
    </row>
    <row r="946" ht="22.5" customHeight="1">
      <c r="A946" s="12" t="n">
        <f>WEEKNUM(B946,2)</f>
        <v>36</v>
      </c>
      <c r="B946" s="32" t="n">
        <v>46265</v>
      </c>
      <c r="C946" s="51" t="n">
        <v>6607117</v>
      </c>
      <c r="D946" s="62" t="s">
        <v>39</v>
      </c>
      <c r="E946" s="51" t="s">
        <v>14</v>
      </c>
      <c r="F946" s="12" t="s">
        <v>15</v>
      </c>
      <c r="G946" s="34" t="n">
        <v>300</v>
      </c>
      <c r="H946" s="38" t="n">
        <v>0.556</v>
      </c>
      <c r="I946" s="38" t="n">
        <v>166.715</v>
      </c>
      <c r="J946" s="13"/>
    </row>
    <row r="947" ht="22.5" customHeight="1">
      <c r="A947" s="12" t="n">
        <f>WEEKNUM(B947,2)</f>
        <v>36</v>
      </c>
      <c r="B947" s="32" t="n">
        <v>46265</v>
      </c>
      <c r="C947" s="51" t="n">
        <v>5497580</v>
      </c>
      <c r="D947" s="62" t="s">
        <v>28</v>
      </c>
      <c r="E947" s="51" t="s">
        <v>17</v>
      </c>
      <c r="F947" s="12" t="s">
        <v>15</v>
      </c>
      <c r="G947" s="34" t="n">
        <v>1042</v>
      </c>
      <c r="H947" s="38" t="n">
        <v>0.245</v>
      </c>
      <c r="I947" s="38" t="n">
        <v>255.612</v>
      </c>
      <c r="J947" s="13"/>
    </row>
    <row r="948" ht="22.5" customHeight="1">
      <c r="A948" s="12" t="n">
        <f>WEEKNUM(B948,2)</f>
        <v>36</v>
      </c>
      <c r="B948" s="32" t="n">
        <v>46265</v>
      </c>
      <c r="C948" s="51" t="n">
        <v>91407542</v>
      </c>
      <c r="D948" s="62" t="s">
        <v>28</v>
      </c>
      <c r="E948" s="51" t="s">
        <v>40</v>
      </c>
      <c r="F948" s="12" t="s">
        <v>15</v>
      </c>
      <c r="G948" s="34" t="n">
        <v>331</v>
      </c>
      <c r="H948" s="38" t="n">
        <v>0.02</v>
      </c>
      <c r="I948" s="38" t="n">
        <v>6.654</v>
      </c>
      <c r="J948" s="13"/>
    </row>
    <row r="949" ht="22.5" customHeight="1">
      <c r="A949" s="12" t="n">
        <f>WEEKNUM(B949,2)</f>
        <v>36</v>
      </c>
      <c r="B949" s="32" t="n">
        <v>46265</v>
      </c>
      <c r="C949" s="51" t="n">
        <v>8998645</v>
      </c>
      <c r="D949" s="62" t="s">
        <v>28</v>
      </c>
      <c r="E949" s="51" t="s">
        <v>17</v>
      </c>
      <c r="F949" s="12" t="s">
        <v>15</v>
      </c>
      <c r="G949" s="56" t="n">
        <v>14</v>
      </c>
      <c r="H949" s="38" t="n">
        <v>0.294</v>
      </c>
      <c r="I949" s="38" t="n">
        <v>4.121</v>
      </c>
      <c r="J949" s="13"/>
    </row>
    <row r="950" ht="22.5" customHeight="1">
      <c r="A950" s="12" t="n">
        <f>WEEKNUM(B950,2)</f>
        <v>36</v>
      </c>
      <c r="B950" s="32" t="n">
        <v>46265</v>
      </c>
      <c r="C950" s="51" t="n">
        <v>9102719</v>
      </c>
      <c r="D950" s="62" t="s">
        <v>88</v>
      </c>
      <c r="E950" s="51" t="s">
        <v>89</v>
      </c>
      <c r="F950" s="60" t="s">
        <v>15</v>
      </c>
      <c r="G950" s="58" t="n">
        <v>48</v>
      </c>
      <c r="H950" s="59" t="n">
        <v>0.121</v>
      </c>
      <c r="I950" s="59" t="n">
        <v>5.819</v>
      </c>
      <c r="J950" s="13"/>
    </row>
    <row r="951" ht="22.5" customHeight="1">
      <c r="A951" s="12" t="n">
        <f>WEEKNUM(B951,2)</f>
        <v>36</v>
      </c>
      <c r="B951" s="32" t="n">
        <v>46265</v>
      </c>
      <c r="C951" s="51" t="n">
        <v>4383473</v>
      </c>
      <c r="D951" s="62" t="s">
        <v>39</v>
      </c>
      <c r="E951" s="51" t="s">
        <v>14</v>
      </c>
      <c r="F951" s="38" t="s">
        <v>15</v>
      </c>
      <c r="G951" s="34" t="n">
        <v>150</v>
      </c>
      <c r="H951" s="38" t="n">
        <v>0.197</v>
      </c>
      <c r="I951" s="38" t="n">
        <v>29.556</v>
      </c>
      <c r="J951" s="65"/>
    </row>
    <row r="952" ht="22.5" customHeight="1">
      <c r="A952" s="12" t="n">
        <f>WEEKNUM(B952,2)</f>
        <v>36</v>
      </c>
      <c r="B952" s="32" t="n">
        <v>46265</v>
      </c>
      <c r="C952" s="51" t="n">
        <v>8094753</v>
      </c>
      <c r="D952" s="62" t="s">
        <v>39</v>
      </c>
      <c r="E952" s="51" t="s">
        <v>14</v>
      </c>
      <c r="F952" s="12" t="s">
        <v>26</v>
      </c>
      <c r="G952" s="34" t="n">
        <v>187</v>
      </c>
      <c r="H952" s="38" t="n">
        <v>0.23</v>
      </c>
      <c r="I952" s="38" t="n">
        <v>43.33</v>
      </c>
      <c r="J952" s="13"/>
    </row>
    <row r="953" ht="22.5" customHeight="1">
      <c r="A953" s="12" t="n">
        <f>WEEKNUM(B953,2)</f>
        <v>36</v>
      </c>
      <c r="B953" s="32" t="n">
        <v>46265</v>
      </c>
      <c r="C953" s="51" t="n">
        <v>9415350</v>
      </c>
      <c r="D953" s="62" t="s">
        <v>41</v>
      </c>
      <c r="E953" s="51" t="s">
        <v>14</v>
      </c>
      <c r="F953" s="12" t="s">
        <v>26</v>
      </c>
      <c r="G953" s="34" t="n">
        <v>43</v>
      </c>
      <c r="H953" s="38" t="n">
        <v>0.1</v>
      </c>
      <c r="I953" s="38" t="n">
        <v>4.43</v>
      </c>
      <c r="J953" s="13"/>
    </row>
    <row r="954" ht="22.5" customHeight="1">
      <c r="A954" s="12" t="n">
        <f>WEEKNUM(B954,2)</f>
        <v>36</v>
      </c>
      <c r="B954" s="32" t="n">
        <v>46265</v>
      </c>
      <c r="C954" s="51" t="n">
        <v>2783561</v>
      </c>
      <c r="D954" s="62" t="s">
        <v>42</v>
      </c>
      <c r="E954" s="51" t="s">
        <v>14</v>
      </c>
      <c r="F954" s="38" t="s">
        <v>15</v>
      </c>
      <c r="G954" s="56" t="n">
        <v>88</v>
      </c>
      <c r="H954" s="38" t="n">
        <v>0.082</v>
      </c>
      <c r="I954" s="38" t="n">
        <v>7.252</v>
      </c>
      <c r="J954" s="13"/>
    </row>
    <row r="955" ht="22.5" customHeight="1">
      <c r="A955" s="12" t="n">
        <f>WEEKNUM(B955,2)</f>
        <v>36</v>
      </c>
      <c r="B955" s="32" t="n">
        <v>46265</v>
      </c>
      <c r="C955" s="51" t="n">
        <v>10599157</v>
      </c>
      <c r="D955" s="62" t="s">
        <v>43</v>
      </c>
      <c r="E955" s="51" t="s">
        <v>14</v>
      </c>
      <c r="F955" s="38" t="s">
        <v>15</v>
      </c>
      <c r="G955" s="56" t="n">
        <v>102</v>
      </c>
      <c r="H955" s="38" t="n">
        <v>0.277</v>
      </c>
      <c r="I955" s="38" t="n">
        <v>28.3</v>
      </c>
      <c r="J955" s="13"/>
    </row>
    <row r="956" ht="22.5" customHeight="1">
      <c r="A956" s="12" t="n">
        <f>WEEKNUM(B956,2)</f>
        <v>36</v>
      </c>
      <c r="B956" s="32" t="n">
        <v>46265</v>
      </c>
      <c r="C956" s="51" t="n">
        <v>10599681</v>
      </c>
      <c r="D956" s="62" t="s">
        <v>44</v>
      </c>
      <c r="E956" s="51" t="s">
        <v>14</v>
      </c>
      <c r="F956" s="38" t="s">
        <v>15</v>
      </c>
      <c r="G956" s="56" t="n">
        <v>233</v>
      </c>
      <c r="H956" s="38" t="n">
        <v>0.13</v>
      </c>
      <c r="I956" s="38" t="n">
        <v>30.29</v>
      </c>
      <c r="J956" s="13"/>
    </row>
    <row r="957" ht="22.5" customHeight="1">
      <c r="A957" s="12" t="n">
        <f>WEEKNUM(B957,2)</f>
        <v>36</v>
      </c>
      <c r="B957" s="32" t="n">
        <v>46265</v>
      </c>
      <c r="C957" s="51" t="n">
        <v>6060965</v>
      </c>
      <c r="D957" s="62" t="s">
        <v>39</v>
      </c>
      <c r="E957" s="51" t="s">
        <v>14</v>
      </c>
      <c r="F957" s="38" t="s">
        <v>15</v>
      </c>
      <c r="G957" s="57" t="n">
        <v>154</v>
      </c>
      <c r="H957" s="38" t="n">
        <v>0.284</v>
      </c>
      <c r="I957" s="38" t="n">
        <v>43.67</v>
      </c>
      <c r="J957" s="13"/>
    </row>
    <row r="958" ht="22.5" customHeight="1">
      <c r="A958" s="12" t="n">
        <f>WEEKNUM(B958,2)</f>
        <v>36</v>
      </c>
      <c r="B958" s="32" t="n">
        <v>46265</v>
      </c>
      <c r="C958" s="51" t="n">
        <v>10842514</v>
      </c>
      <c r="D958" s="62" t="s">
        <v>45</v>
      </c>
      <c r="E958" s="51" t="s">
        <v>14</v>
      </c>
      <c r="F958" s="12" t="s">
        <v>26</v>
      </c>
      <c r="G958" s="34" t="n">
        <v>0</v>
      </c>
      <c r="H958" s="38" t="n">
        <v>0</v>
      </c>
      <c r="I958" s="38" t="n">
        <v>0.13</v>
      </c>
      <c r="J958" s="13"/>
    </row>
    <row r="959" ht="22.5" customHeight="1">
      <c r="A959" s="12" t="n">
        <f>WEEKNUM(B959,2)</f>
        <v>36</v>
      </c>
      <c r="B959" s="32" t="n">
        <v>46265</v>
      </c>
      <c r="C959" s="51" t="n">
        <v>10815258</v>
      </c>
      <c r="D959" s="62" t="s">
        <v>45</v>
      </c>
      <c r="E959" s="51" t="s">
        <v>14</v>
      </c>
      <c r="F959" s="38" t="s">
        <v>15</v>
      </c>
      <c r="G959" s="34" t="n">
        <v>10</v>
      </c>
      <c r="H959" s="38" t="n">
        <v>0.203</v>
      </c>
      <c r="I959" s="38" t="n">
        <v>2.03</v>
      </c>
      <c r="J959" s="13"/>
    </row>
    <row r="960" ht="22.5" customHeight="1">
      <c r="A960" s="12" t="n">
        <f>WEEKNUM(B960,2)</f>
        <v>36</v>
      </c>
      <c r="B960" s="32" t="n">
        <v>46265</v>
      </c>
      <c r="C960" s="51" t="n">
        <v>91535229</v>
      </c>
      <c r="D960" s="62" t="s">
        <v>28</v>
      </c>
      <c r="E960" s="51" t="s">
        <v>40</v>
      </c>
      <c r="F960" s="38" t="s">
        <v>15</v>
      </c>
      <c r="G960" s="34" t="n">
        <v>2</v>
      </c>
      <c r="H960" s="38" t="n">
        <v>0.03</v>
      </c>
      <c r="I960" s="38" t="n">
        <v>0.06</v>
      </c>
      <c r="J960" s="13"/>
    </row>
    <row r="961" ht="22.5" customHeight="1">
      <c r="A961" s="12" t="n">
        <f>WEEKNUM(B961,2)</f>
        <v>36</v>
      </c>
      <c r="B961" s="32" t="n">
        <v>46265</v>
      </c>
      <c r="C961" s="51" t="n">
        <v>91535331</v>
      </c>
      <c r="D961" s="62" t="s">
        <v>28</v>
      </c>
      <c r="E961" s="51" t="s">
        <v>29</v>
      </c>
      <c r="F961" s="38" t="s">
        <v>15</v>
      </c>
      <c r="G961" s="57" t="n">
        <v>9</v>
      </c>
      <c r="H961" s="38" t="n">
        <v>0.03</v>
      </c>
      <c r="I961" s="38" t="n">
        <v>0.27</v>
      </c>
      <c r="J961" s="13"/>
    </row>
    <row r="962" ht="22.5" customHeight="1">
      <c r="A962" s="12" t="n">
        <f>WEEKNUM(B962,2)</f>
        <v>36</v>
      </c>
      <c r="B962" s="32" t="n">
        <v>46265</v>
      </c>
      <c r="C962" s="51" t="n">
        <v>11324493</v>
      </c>
      <c r="D962" s="62" t="s">
        <v>28</v>
      </c>
      <c r="E962" s="51" t="s">
        <v>17</v>
      </c>
      <c r="F962" s="12" t="s">
        <v>15</v>
      </c>
      <c r="G962" s="34" t="n">
        <v>3</v>
      </c>
      <c r="H962" s="38" t="n">
        <v>0.28</v>
      </c>
      <c r="I962" s="38" t="n">
        <v>0.84</v>
      </c>
      <c r="J962" s="13"/>
    </row>
    <row r="963" ht="22.5" customHeight="1">
      <c r="A963" s="12" t="n">
        <f>WEEKNUM(B963,2)</f>
        <v>36</v>
      </c>
      <c r="B963" s="32" t="n">
        <v>46265</v>
      </c>
      <c r="C963" s="51" t="n">
        <v>10298628</v>
      </c>
      <c r="D963" s="62" t="s">
        <v>46</v>
      </c>
      <c r="E963" s="51" t="s">
        <v>14</v>
      </c>
      <c r="F963" s="12" t="s">
        <v>26</v>
      </c>
      <c r="G963" s="57" t="n">
        <v>2</v>
      </c>
      <c r="H963" s="38" t="n">
        <v>0.04</v>
      </c>
      <c r="I963" s="38" t="n">
        <v>0.08</v>
      </c>
      <c r="J963" s="13"/>
    </row>
    <row r="964" ht="22.5" customHeight="1">
      <c r="A964" s="12" t="n">
        <f>WEEKNUM(B964,2)</f>
        <v>36</v>
      </c>
      <c r="B964" s="32" t="n">
        <v>46265</v>
      </c>
      <c r="C964" s="51" t="n">
        <v>11655595</v>
      </c>
      <c r="D964" s="62" t="s">
        <v>47</v>
      </c>
      <c r="E964" s="51" t="s">
        <v>14</v>
      </c>
      <c r="F964" s="12" t="s">
        <v>26</v>
      </c>
      <c r="G964" s="34" t="n">
        <v>0</v>
      </c>
      <c r="H964" s="38" t="n">
        <v>0</v>
      </c>
      <c r="I964" s="38" t="n">
        <v>0.03</v>
      </c>
      <c r="J964" s="13"/>
    </row>
    <row r="965" ht="22.5" customHeight="1">
      <c r="A965" s="12" t="n">
        <f>WEEKNUM(B965,2)</f>
        <v>36</v>
      </c>
      <c r="B965" s="32" t="n">
        <v>46265</v>
      </c>
      <c r="C965" s="51" t="n">
        <v>11655596</v>
      </c>
      <c r="D965" s="62" t="s">
        <v>47</v>
      </c>
      <c r="E965" s="51" t="s">
        <v>14</v>
      </c>
      <c r="F965" s="12" t="s">
        <v>12</v>
      </c>
      <c r="G965" s="34" t="n">
        <v>0</v>
      </c>
      <c r="H965" s="38" t="n">
        <v>0</v>
      </c>
      <c r="I965" s="38" t="n">
        <v>0.038</v>
      </c>
      <c r="J965" s="13"/>
    </row>
    <row r="966" ht="22.5" customHeight="1">
      <c r="A966" s="12" t="n">
        <f>WEEKNUM(B966,2)</f>
        <v>36</v>
      </c>
      <c r="B966" s="32" t="n">
        <v>46265</v>
      </c>
      <c r="C966" s="51" t="n">
        <v>11690183</v>
      </c>
      <c r="D966" s="62" t="s">
        <v>42</v>
      </c>
      <c r="E966" s="51" t="s">
        <v>14</v>
      </c>
      <c r="F966" s="12" t="s">
        <v>15</v>
      </c>
      <c r="G966" s="57" t="n">
        <v>12</v>
      </c>
      <c r="H966" s="38" t="n">
        <v>0.1</v>
      </c>
      <c r="I966" s="38" t="n">
        <v>1.2</v>
      </c>
      <c r="J966" s="13"/>
    </row>
    <row r="967" ht="22.5" customHeight="1">
      <c r="A967" s="12" t="n">
        <f>WEEKNUM(B967,2)</f>
        <v>36</v>
      </c>
      <c r="B967" s="32" t="n">
        <v>46265</v>
      </c>
      <c r="C967" s="51" t="n">
        <v>7953512</v>
      </c>
      <c r="D967" s="62" t="s">
        <v>46</v>
      </c>
      <c r="E967" s="51" t="s">
        <v>14</v>
      </c>
      <c r="F967" s="12" t="s">
        <v>15</v>
      </c>
      <c r="G967" s="57" t="n">
        <v>300</v>
      </c>
      <c r="H967" s="38" t="n">
        <v>0.16</v>
      </c>
      <c r="I967" s="38" t="n">
        <v>48</v>
      </c>
      <c r="J967" s="13"/>
    </row>
    <row r="968" ht="22.5" customHeight="1">
      <c r="A968" s="12" t="n">
        <f>WEEKNUM(B968,2)</f>
        <v>36</v>
      </c>
      <c r="B968" s="32" t="n">
        <v>46265</v>
      </c>
      <c r="C968" s="51" t="n">
        <v>11763482</v>
      </c>
      <c r="D968" s="62" t="s">
        <v>47</v>
      </c>
      <c r="E968" s="51" t="s">
        <v>14</v>
      </c>
      <c r="F968" s="12" t="s">
        <v>12</v>
      </c>
      <c r="G968" s="34" t="n">
        <v>0</v>
      </c>
      <c r="H968" s="38" t="n">
        <v>0</v>
      </c>
      <c r="I968" s="38" t="n">
        <v>0.5626</v>
      </c>
      <c r="J968" s="13"/>
    </row>
    <row r="969" ht="22.5" customHeight="1">
      <c r="A969" s="12" t="n">
        <f>WEEKNUM(B969,2)</f>
        <v>36</v>
      </c>
      <c r="B969" s="32" t="n">
        <v>46265</v>
      </c>
      <c r="C969" s="51" t="n">
        <v>5464039</v>
      </c>
      <c r="D969" s="62" t="s">
        <v>28</v>
      </c>
      <c r="E969" s="51" t="s">
        <v>48</v>
      </c>
      <c r="F969" s="12" t="s">
        <v>15</v>
      </c>
      <c r="G969" s="34" t="n">
        <v>1256</v>
      </c>
      <c r="H969" s="38" t="n">
        <v>0.301</v>
      </c>
      <c r="I969" s="38" t="n">
        <v>378.37</v>
      </c>
      <c r="J969" s="13"/>
    </row>
    <row r="970" ht="22.5" customHeight="1">
      <c r="A970" s="12" t="n">
        <f>WEEKNUM(B970,2)</f>
        <v>36</v>
      </c>
      <c r="B970" s="32" t="n">
        <v>46265</v>
      </c>
      <c r="C970" s="51" t="n">
        <v>8057746</v>
      </c>
      <c r="D970" s="62" t="s">
        <v>28</v>
      </c>
      <c r="E970" s="51" t="s">
        <v>48</v>
      </c>
      <c r="F970" s="60" t="s">
        <v>15</v>
      </c>
      <c r="G970" s="58" t="n">
        <v>0</v>
      </c>
      <c r="H970" s="59" t="n">
        <v>0</v>
      </c>
      <c r="I970" s="59" t="n">
        <v>0</v>
      </c>
      <c r="J970" s="13"/>
    </row>
    <row r="971" ht="22.5" customHeight="1">
      <c r="A971" s="12" t="n">
        <f>WEEKNUM(B971,2)</f>
        <v>36</v>
      </c>
      <c r="B971" s="32" t="n">
        <v>46265</v>
      </c>
      <c r="C971" s="51" t="n">
        <v>8032074</v>
      </c>
      <c r="D971" s="61" t="s">
        <v>96</v>
      </c>
      <c r="E971" s="55" t="s">
        <v>65</v>
      </c>
      <c r="F971" s="38" t="s">
        <v>15</v>
      </c>
      <c r="G971" s="34" t="n">
        <v>0</v>
      </c>
      <c r="H971" s="38" t="n">
        <v>0</v>
      </c>
      <c r="I971" s="38" t="n">
        <v>0</v>
      </c>
      <c r="J971" s="13"/>
    </row>
    <row r="972" ht="22.5" customHeight="1">
      <c r="A972" s="12" t="n">
        <f>WEEKNUM(B972,2)</f>
        <v>36</v>
      </c>
      <c r="B972" s="32" t="n">
        <v>46265</v>
      </c>
      <c r="C972" s="51" t="n">
        <v>91399821</v>
      </c>
      <c r="D972" s="61" t="s">
        <v>44</v>
      </c>
      <c r="E972" s="51" t="s">
        <v>14</v>
      </c>
      <c r="F972" s="12" t="s">
        <v>26</v>
      </c>
      <c r="G972" s="34" t="n">
        <v>406</v>
      </c>
      <c r="H972" s="38" t="n">
        <v>0.07</v>
      </c>
      <c r="I972" s="38" t="n">
        <v>27.5</v>
      </c>
      <c r="J972" s="13"/>
    </row>
    <row r="973" ht="22.5" customHeight="1">
      <c r="A973" s="12" t="n">
        <f>WEEKNUM(B973,2)</f>
        <v>36</v>
      </c>
      <c r="B973" s="32" t="n">
        <v>46265</v>
      </c>
      <c r="C973" s="51" t="n">
        <v>8670368</v>
      </c>
      <c r="D973" s="61" t="s">
        <v>16</v>
      </c>
      <c r="E973" s="51" t="s">
        <v>11</v>
      </c>
      <c r="F973" s="12" t="s">
        <v>32</v>
      </c>
      <c r="G973" s="34" t="n">
        <v>8</v>
      </c>
      <c r="H973" s="38" t="n">
        <v>0.16</v>
      </c>
      <c r="I973" s="38" t="n">
        <v>1.27</v>
      </c>
      <c r="J973" s="63" t="n">
        <v>0</v>
      </c>
    </row>
    <row r="974" ht="22.5" customHeight="1">
      <c r="A974" s="12" t="n">
        <f>WEEKNUM(B974,2)</f>
        <v>36</v>
      </c>
      <c r="B974" s="32" t="n">
        <v>46265</v>
      </c>
      <c r="C974" s="51" t="n">
        <v>10514860</v>
      </c>
      <c r="D974" s="62" t="s">
        <v>47</v>
      </c>
      <c r="E974" s="51" t="s">
        <v>14</v>
      </c>
      <c r="F974" s="12" t="s">
        <v>15</v>
      </c>
      <c r="G974" s="34" t="n">
        <v>156</v>
      </c>
      <c r="H974" s="38" t="n">
        <v>0.7</v>
      </c>
      <c r="I974" s="38" t="n">
        <v>109.2</v>
      </c>
      <c r="J974" s="13"/>
    </row>
    <row r="975" ht="22.5" customHeight="1">
      <c r="A975" s="12" t="n">
        <f>WEEKNUM(B975,2)</f>
        <v>36</v>
      </c>
      <c r="B975" s="32" t="n">
        <v>46265</v>
      </c>
      <c r="C975" s="51" t="n">
        <v>91532857</v>
      </c>
      <c r="D975" s="62" t="s">
        <v>49</v>
      </c>
      <c r="E975" s="51" t="s">
        <v>14</v>
      </c>
      <c r="F975" s="12" t="s">
        <v>12</v>
      </c>
      <c r="G975" s="34" t="n">
        <v>100</v>
      </c>
      <c r="H975" s="38" t="n">
        <v>0.195</v>
      </c>
      <c r="I975" s="38" t="n">
        <v>19.4605</v>
      </c>
      <c r="J975" s="13"/>
    </row>
    <row r="976" ht="22.5" customHeight="1">
      <c r="A976" s="12" t="n">
        <f>WEEKNUM(B976,2)</f>
        <v>36</v>
      </c>
      <c r="B976" s="32" t="n">
        <v>46265</v>
      </c>
      <c r="C976" s="51" t="n">
        <v>91534913</v>
      </c>
      <c r="D976" s="62" t="s">
        <v>50</v>
      </c>
      <c r="E976" s="51" t="s">
        <v>51</v>
      </c>
      <c r="F976" s="12" t="s">
        <v>15</v>
      </c>
      <c r="G976" s="34" t="n">
        <v>15</v>
      </c>
      <c r="H976" s="38" t="n">
        <v>1</v>
      </c>
      <c r="I976" s="38" t="n">
        <v>15</v>
      </c>
      <c r="J976" s="13"/>
    </row>
    <row r="977" ht="22.5" customHeight="1">
      <c r="A977" s="12" t="n">
        <f>WEEKNUM(B977,2)</f>
        <v>36</v>
      </c>
      <c r="B977" s="32" t="n">
        <v>46265</v>
      </c>
      <c r="C977" s="51" t="n">
        <v>91538336</v>
      </c>
      <c r="D977" s="62" t="s">
        <v>52</v>
      </c>
      <c r="E977" s="51" t="s">
        <v>35</v>
      </c>
      <c r="F977" s="12" t="s">
        <v>15</v>
      </c>
      <c r="G977" s="34" t="n">
        <v>0</v>
      </c>
      <c r="H977" s="38" t="n">
        <v>0</v>
      </c>
      <c r="I977" s="38" t="n">
        <v>0</v>
      </c>
      <c r="J977" s="13"/>
    </row>
    <row r="978" ht="22.5" customHeight="1">
      <c r="A978" s="12" t="n">
        <f>WEEKNUM(B978,2)</f>
        <v>36</v>
      </c>
      <c r="B978" s="32" t="n">
        <v>46265</v>
      </c>
      <c r="C978" s="51" t="n">
        <v>11381987</v>
      </c>
      <c r="D978" s="62" t="s">
        <v>97</v>
      </c>
      <c r="E978" s="64" t="s">
        <v>14</v>
      </c>
      <c r="F978" s="12" t="s">
        <v>15</v>
      </c>
      <c r="G978" s="34" t="n">
        <v>0</v>
      </c>
      <c r="H978" s="38" t="n">
        <v>0</v>
      </c>
      <c r="I978" s="38" t="n">
        <v>0</v>
      </c>
      <c r="J978" s="13"/>
    </row>
    <row r="979" ht="22.5" customHeight="1">
      <c r="A979" s="12" t="n">
        <f>WEEKNUM(B979,2)</f>
        <v>36</v>
      </c>
      <c r="B979" s="32" t="n">
        <v>46265</v>
      </c>
      <c r="C979" s="51" t="n">
        <v>91533906</v>
      </c>
      <c r="D979" s="62" t="s">
        <v>53</v>
      </c>
      <c r="E979" s="51" t="s">
        <v>54</v>
      </c>
      <c r="F979" s="12" t="s">
        <v>15</v>
      </c>
      <c r="G979" s="34" t="n">
        <v>3</v>
      </c>
      <c r="H979" s="38" t="n">
        <v>1</v>
      </c>
      <c r="I979" s="38" t="n">
        <v>3</v>
      </c>
      <c r="J979" s="13"/>
    </row>
    <row r="980" ht="22.5" customHeight="1">
      <c r="A980" s="12" t="n">
        <f>WEEKNUM(B980,2)</f>
        <v>36</v>
      </c>
      <c r="B980" s="32" t="n">
        <v>46265</v>
      </c>
      <c r="C980" s="51" t="n">
        <v>91538334</v>
      </c>
      <c r="D980" s="62" t="s">
        <v>52</v>
      </c>
      <c r="E980" s="51" t="s">
        <v>18</v>
      </c>
      <c r="F980" s="12" t="s">
        <v>15</v>
      </c>
      <c r="G980" s="34" t="n">
        <v>0</v>
      </c>
      <c r="H980" s="38" t="n">
        <v>0</v>
      </c>
      <c r="I980" s="38" t="n">
        <v>0</v>
      </c>
      <c r="J980" s="13"/>
    </row>
    <row r="981" ht="22.5" customHeight="1">
      <c r="A981" s="12" t="n">
        <f>WEEKNUM(B981,2)</f>
        <v>36</v>
      </c>
      <c r="B981" s="32" t="n">
        <v>46265</v>
      </c>
      <c r="C981" s="51" t="n">
        <v>91545519</v>
      </c>
      <c r="D981" s="62" t="s">
        <v>55</v>
      </c>
      <c r="E981" s="51" t="s">
        <v>48</v>
      </c>
      <c r="F981" s="12" t="s">
        <v>15</v>
      </c>
      <c r="G981" s="34" t="n">
        <v>50</v>
      </c>
      <c r="H981" s="38" t="n">
        <v>0.197</v>
      </c>
      <c r="I981" s="38" t="n">
        <v>9.83</v>
      </c>
      <c r="J981" s="13"/>
    </row>
    <row r="982" ht="22.5" customHeight="1">
      <c r="A982" s="12" t="n">
        <f>WEEKNUM(B982,2)</f>
        <v>36</v>
      </c>
      <c r="B982" s="32" t="n">
        <v>46265</v>
      </c>
      <c r="C982" s="51" t="n">
        <v>11687908</v>
      </c>
      <c r="D982" s="62" t="s">
        <v>97</v>
      </c>
      <c r="E982" s="51" t="s">
        <v>14</v>
      </c>
      <c r="F982" s="12" t="s">
        <v>26</v>
      </c>
      <c r="G982" s="34" t="n">
        <v>0</v>
      </c>
      <c r="H982" s="38" t="n">
        <v>0</v>
      </c>
      <c r="I982" s="38" t="n">
        <v>0.08</v>
      </c>
      <c r="J982" s="13"/>
    </row>
    <row r="983" ht="22.5" customHeight="1">
      <c r="A983" s="12" t="n">
        <f>WEEKNUM(B983,2)</f>
        <v>36</v>
      </c>
      <c r="B983" s="32" t="n">
        <v>46265</v>
      </c>
      <c r="C983" s="51" t="n">
        <v>11687930</v>
      </c>
      <c r="D983" s="62" t="s">
        <v>97</v>
      </c>
      <c r="E983" s="51" t="s">
        <v>14</v>
      </c>
      <c r="F983" s="12" t="s">
        <v>12</v>
      </c>
      <c r="G983" s="34" t="n">
        <v>0</v>
      </c>
      <c r="H983" s="38" t="n">
        <v>0</v>
      </c>
      <c r="I983" s="38" t="n">
        <v>0</v>
      </c>
      <c r="J983" s="13"/>
    </row>
    <row r="984" ht="22.5" customHeight="1">
      <c r="A984" s="12" t="n">
        <f>WEEKNUM(B984,2)</f>
        <v>36</v>
      </c>
      <c r="B984" s="32" t="n">
        <v>46265</v>
      </c>
      <c r="C984" s="51" t="n">
        <v>91551388</v>
      </c>
      <c r="D984" s="62" t="s">
        <v>56</v>
      </c>
      <c r="E984" s="51" t="s">
        <v>34</v>
      </c>
      <c r="F984" s="12" t="s">
        <v>12</v>
      </c>
      <c r="G984" s="34" t="n">
        <v>37</v>
      </c>
      <c r="H984" s="38" t="n">
        <v>0.796</v>
      </c>
      <c r="I984" s="38" t="n">
        <v>29.4435</v>
      </c>
      <c r="J984" s="13"/>
    </row>
    <row r="985" ht="22.5" customHeight="1">
      <c r="A985" s="12" t="n">
        <f>WEEKNUM(B985,2)</f>
        <v>36</v>
      </c>
      <c r="B985" s="32" t="n">
        <v>46265</v>
      </c>
      <c r="C985" s="51" t="n">
        <v>91550293</v>
      </c>
      <c r="D985" s="62" t="s">
        <v>57</v>
      </c>
      <c r="E985" s="51" t="s">
        <v>58</v>
      </c>
      <c r="F985" s="12" t="s">
        <v>15</v>
      </c>
      <c r="G985" s="34" t="n">
        <v>66</v>
      </c>
      <c r="H985" s="38" t="n">
        <v>0.35</v>
      </c>
      <c r="I985" s="38" t="n">
        <v>23.1</v>
      </c>
      <c r="J985" s="13"/>
    </row>
    <row r="986" ht="22.5" customHeight="1">
      <c r="A986" s="12" t="n">
        <f>WEEKNUM(B986,2)</f>
        <v>36</v>
      </c>
      <c r="B986" s="32" t="n">
        <v>46265</v>
      </c>
      <c r="C986" s="51" t="n">
        <v>91552556</v>
      </c>
      <c r="D986" s="62" t="s">
        <v>94</v>
      </c>
      <c r="E986" s="51" t="s">
        <v>34</v>
      </c>
      <c r="F986" s="12" t="s">
        <v>12</v>
      </c>
      <c r="G986" s="34" t="n">
        <v>11</v>
      </c>
      <c r="H986" s="38" t="n">
        <v>2.237</v>
      </c>
      <c r="I986" s="38" t="n">
        <v>24.6063</v>
      </c>
      <c r="J986" s="13"/>
    </row>
    <row r="987" ht="22.5" customHeight="1">
      <c r="A987" s="12" t="n">
        <f>WEEKNUM(B987,2)</f>
        <v>36</v>
      </c>
      <c r="B987" s="32" t="n">
        <v>46265</v>
      </c>
      <c r="C987" s="51" t="n">
        <v>91551415</v>
      </c>
      <c r="D987" s="62" t="s">
        <v>94</v>
      </c>
      <c r="E987" s="51" t="s">
        <v>34</v>
      </c>
      <c r="F987" s="12" t="s">
        <v>21</v>
      </c>
      <c r="G987" s="34" t="n">
        <v>15</v>
      </c>
      <c r="H987" s="38" t="n">
        <v>1</v>
      </c>
      <c r="I987" s="38" t="n">
        <v>15</v>
      </c>
      <c r="J987" s="13"/>
    </row>
    <row r="988" ht="22.5" customHeight="1">
      <c r="A988" s="12" t="n">
        <f>WEEKNUM(B988,2)</f>
        <v>36</v>
      </c>
      <c r="B988" s="32" t="n">
        <v>46265</v>
      </c>
      <c r="C988" s="51" t="n">
        <v>91550294</v>
      </c>
      <c r="D988" s="62" t="s">
        <v>59</v>
      </c>
      <c r="E988" s="51" t="s">
        <v>34</v>
      </c>
      <c r="F988" s="12" t="s">
        <v>15</v>
      </c>
      <c r="G988" s="34" t="n">
        <v>9</v>
      </c>
      <c r="H988" s="38" t="n">
        <v>0.8</v>
      </c>
      <c r="I988" s="38" t="n">
        <v>7.2</v>
      </c>
      <c r="J988" s="13"/>
    </row>
    <row r="989" ht="22.5" customHeight="1">
      <c r="A989" s="12" t="n">
        <f>WEEKNUM(B989,2)</f>
        <v>36</v>
      </c>
      <c r="B989" s="32" t="n">
        <v>46265</v>
      </c>
      <c r="C989" s="51" t="n">
        <v>91551606</v>
      </c>
      <c r="D989" s="62" t="s">
        <v>94</v>
      </c>
      <c r="E989" s="51" t="s">
        <v>34</v>
      </c>
      <c r="F989" s="12" t="s">
        <v>15</v>
      </c>
      <c r="G989" s="34" t="n">
        <v>35</v>
      </c>
      <c r="H989" s="38" t="n">
        <v>0.974</v>
      </c>
      <c r="I989" s="38" t="n">
        <v>34.1</v>
      </c>
      <c r="J989" s="13"/>
    </row>
    <row r="990" ht="22.5" customHeight="1">
      <c r="A990" s="12" t="n">
        <f>WEEKNUM(B990,2)</f>
        <v>36</v>
      </c>
      <c r="B990" s="32" t="n">
        <v>46265</v>
      </c>
      <c r="C990" s="51" t="n">
        <v>91554851</v>
      </c>
      <c r="D990" s="62" t="s">
        <v>55</v>
      </c>
      <c r="E990" s="51" t="s">
        <v>40</v>
      </c>
      <c r="F990" s="12" t="s">
        <v>26</v>
      </c>
      <c r="G990" s="34" t="n">
        <v>34</v>
      </c>
      <c r="H990" s="38" t="n">
        <v>0.6</v>
      </c>
      <c r="I990" s="38" t="n">
        <v>20.43</v>
      </c>
      <c r="J990" s="13"/>
    </row>
    <row r="991" ht="22.5" customHeight="1">
      <c r="A991" s="12" t="n">
        <f>WEEKNUM(B991,2)</f>
        <v>36</v>
      </c>
      <c r="B991" s="32" t="n">
        <v>46265</v>
      </c>
      <c r="C991" s="51" t="n">
        <v>91554852</v>
      </c>
      <c r="D991" s="62" t="s">
        <v>55</v>
      </c>
      <c r="E991" s="51" t="s">
        <v>40</v>
      </c>
      <c r="F991" s="12" t="s">
        <v>12</v>
      </c>
      <c r="G991" s="34" t="n">
        <v>20</v>
      </c>
      <c r="H991" s="38" t="n">
        <v>0.426</v>
      </c>
      <c r="I991" s="38" t="n">
        <v>8.5215</v>
      </c>
      <c r="J991" s="13"/>
    </row>
    <row r="992" ht="22.5" customHeight="1">
      <c r="A992" s="12" t="n">
        <f>WEEKNUM(B992,2)</f>
        <v>36</v>
      </c>
      <c r="B992" s="32" t="n">
        <v>46265</v>
      </c>
      <c r="C992" s="51" t="n">
        <v>91399439</v>
      </c>
      <c r="D992" s="62" t="s">
        <v>63</v>
      </c>
      <c r="E992" s="51" t="s">
        <v>29</v>
      </c>
      <c r="F992" s="12" t="s">
        <v>15</v>
      </c>
      <c r="G992" s="12" t="n">
        <v>34</v>
      </c>
      <c r="H992" s="38" t="n">
        <v>0.1</v>
      </c>
      <c r="I992" s="38" t="n">
        <v>3.4</v>
      </c>
      <c r="J992" s="13"/>
    </row>
    <row r="993" ht="22.5" customHeight="1">
      <c r="A993" s="12" t="n">
        <f>WEEKNUM(B993,2)</f>
        <v>36</v>
      </c>
      <c r="B993" s="32" t="n">
        <v>46265</v>
      </c>
      <c r="C993" s="51" t="n">
        <v>91399437</v>
      </c>
      <c r="D993" s="62" t="s">
        <v>64</v>
      </c>
      <c r="E993" s="55" t="s">
        <v>65</v>
      </c>
      <c r="F993" s="12" t="s">
        <v>15</v>
      </c>
      <c r="G993" s="34" t="n">
        <v>50</v>
      </c>
      <c r="H993" s="38" t="n">
        <v>0.15</v>
      </c>
      <c r="I993" s="38" t="n">
        <v>7.5</v>
      </c>
      <c r="J993" s="13"/>
    </row>
    <row r="994" ht="22.5" customHeight="1">
      <c r="A994" s="12" t="n">
        <f>WEEKNUM(B994,2)</f>
        <v>36</v>
      </c>
      <c r="B994" s="32" t="n">
        <v>46265</v>
      </c>
      <c r="C994" s="51" t="n">
        <v>5556054</v>
      </c>
      <c r="D994" s="62" t="s">
        <v>66</v>
      </c>
      <c r="E994" s="51" t="s">
        <v>40</v>
      </c>
      <c r="F994" s="12" t="s">
        <v>15</v>
      </c>
      <c r="G994" s="56" t="n">
        <v>2</v>
      </c>
      <c r="H994" s="38" t="n">
        <v>0.75</v>
      </c>
      <c r="I994" s="38" t="n">
        <v>1.5</v>
      </c>
      <c r="J994" s="13"/>
    </row>
    <row r="995" ht="22.5" customHeight="1">
      <c r="A995" s="12" t="n">
        <f>WEEKNUM(B995,2)</f>
        <v>36</v>
      </c>
      <c r="B995" s="32" t="n">
        <v>46265</v>
      </c>
      <c r="C995" s="51" t="n">
        <v>8628042</v>
      </c>
      <c r="D995" s="62" t="s">
        <v>30</v>
      </c>
      <c r="E995" s="51" t="s">
        <v>14</v>
      </c>
      <c r="F995" s="60" t="s">
        <v>26</v>
      </c>
      <c r="G995" s="60" t="n">
        <v>100</v>
      </c>
      <c r="H995" s="59" t="n">
        <v>0.1</v>
      </c>
      <c r="I995" s="59" t="n">
        <v>9.85</v>
      </c>
      <c r="J995" s="13"/>
    </row>
    <row r="996" ht="22.5" customHeight="1">
      <c r="A996" s="12" t="n">
        <f>WEEKNUM(B996,2)</f>
        <v>36</v>
      </c>
      <c r="B996" s="32" t="n">
        <v>46265</v>
      </c>
      <c r="C996" s="51" t="n">
        <v>9297014</v>
      </c>
      <c r="D996" s="62" t="s">
        <v>13</v>
      </c>
      <c r="E996" s="51" t="s">
        <v>14</v>
      </c>
      <c r="F996" s="12" t="s">
        <v>26</v>
      </c>
      <c r="G996" s="12" t="n">
        <v>299</v>
      </c>
      <c r="H996" s="38" t="n">
        <v>0.29</v>
      </c>
      <c r="I996" s="38" t="n">
        <v>86.56</v>
      </c>
      <c r="J996" s="13"/>
    </row>
    <row r="997" ht="22.5" customHeight="1">
      <c r="A997" s="12" t="n">
        <f>WEEKNUM(B997,2)</f>
        <v>36</v>
      </c>
      <c r="B997" s="32" t="n">
        <v>46265</v>
      </c>
      <c r="C997" s="51" t="n">
        <v>7815836</v>
      </c>
      <c r="D997" s="62" t="s">
        <v>67</v>
      </c>
      <c r="E997" s="51" t="s">
        <v>40</v>
      </c>
      <c r="F997" s="12" t="s">
        <v>15</v>
      </c>
      <c r="G997" s="56" t="n">
        <v>3063</v>
      </c>
      <c r="H997" s="38" t="n">
        <v>0.112</v>
      </c>
      <c r="I997" s="38" t="n">
        <v>341.79</v>
      </c>
      <c r="J997" s="13"/>
    </row>
    <row r="998" ht="22.5" customHeight="1">
      <c r="A998" s="12" t="n">
        <f>WEEKNUM(B998,2)</f>
        <v>36</v>
      </c>
      <c r="B998" s="32" t="n">
        <v>46265</v>
      </c>
      <c r="C998" s="51" t="n">
        <v>9751142</v>
      </c>
      <c r="D998" s="62" t="s">
        <v>68</v>
      </c>
      <c r="E998" s="51" t="s">
        <v>11</v>
      </c>
      <c r="F998" s="38" t="s">
        <v>32</v>
      </c>
      <c r="G998" s="56" t="n">
        <v>0</v>
      </c>
      <c r="H998" s="38" t="n">
        <v>0</v>
      </c>
      <c r="I998" s="38" t="n">
        <v>0.21</v>
      </c>
      <c r="J998" s="63" t="n">
        <v>0.206</v>
      </c>
    </row>
    <row r="999" ht="22.5" customHeight="1">
      <c r="A999" s="12" t="n">
        <f>WEEKNUM(B999,2)</f>
        <v>36</v>
      </c>
      <c r="B999" s="32" t="n">
        <v>46265</v>
      </c>
      <c r="C999" s="51" t="n">
        <v>8312006</v>
      </c>
      <c r="D999" s="62" t="s">
        <v>69</v>
      </c>
      <c r="E999" s="51" t="s">
        <v>14</v>
      </c>
      <c r="F999" s="12" t="s">
        <v>15</v>
      </c>
      <c r="G999" s="56" t="n">
        <v>50</v>
      </c>
      <c r="H999" s="38" t="n">
        <v>0.12</v>
      </c>
      <c r="I999" s="38" t="n">
        <v>6</v>
      </c>
      <c r="J999" s="13"/>
    </row>
    <row r="1000" ht="22.5" customHeight="1">
      <c r="A1000" s="12" t="n">
        <f>WEEKNUM(B1000,2)</f>
        <v>36</v>
      </c>
      <c r="B1000" s="32" t="n">
        <v>46265</v>
      </c>
      <c r="C1000" s="51" t="n">
        <v>8758947</v>
      </c>
      <c r="D1000" s="62" t="s">
        <v>95</v>
      </c>
      <c r="E1000" s="51" t="s">
        <v>40</v>
      </c>
      <c r="F1000" s="12" t="s">
        <v>15</v>
      </c>
      <c r="G1000" s="56" t="n">
        <v>4</v>
      </c>
      <c r="H1000" s="38" t="n">
        <v>0.14</v>
      </c>
      <c r="I1000" s="38" t="n">
        <v>0.56</v>
      </c>
      <c r="J1000" s="13"/>
    </row>
    <row r="1001" ht="22.5" customHeight="1">
      <c r="A1001" s="12" t="n">
        <f>WEEKNUM(B1001,2)</f>
        <v>36</v>
      </c>
      <c r="B1001" s="32" t="n">
        <v>46265</v>
      </c>
      <c r="C1001" s="51" t="n">
        <v>9096620</v>
      </c>
      <c r="D1001" s="62" t="s">
        <v>95</v>
      </c>
      <c r="E1001" s="51" t="s">
        <v>40</v>
      </c>
      <c r="F1001" s="12" t="s">
        <v>26</v>
      </c>
      <c r="G1001" s="56" t="n">
        <v>178</v>
      </c>
      <c r="H1001" s="38" t="n">
        <v>0.1</v>
      </c>
      <c r="I1001" s="38" t="n">
        <v>17.76</v>
      </c>
      <c r="J1001" s="13"/>
    </row>
    <row r="1002" ht="22.5" customHeight="1">
      <c r="A1002" s="12" t="n">
        <f>WEEKNUM(B1002,2)</f>
        <v>36</v>
      </c>
      <c r="B1002" s="32" t="n">
        <v>46265</v>
      </c>
      <c r="C1002" s="51" t="n">
        <v>91467820</v>
      </c>
      <c r="D1002" s="62" t="s">
        <v>70</v>
      </c>
      <c r="E1002" s="51" t="s">
        <v>40</v>
      </c>
      <c r="F1002" s="12" t="s">
        <v>15</v>
      </c>
      <c r="G1002" s="56" t="n">
        <v>600</v>
      </c>
      <c r="H1002" s="38" t="n">
        <v>0.1</v>
      </c>
      <c r="I1002" s="38" t="n">
        <v>60</v>
      </c>
      <c r="J1002" s="13"/>
    </row>
    <row r="1003" ht="22.5" customHeight="1">
      <c r="A1003" s="12" t="n">
        <f>WEEKNUM(B1003,2)</f>
        <v>36</v>
      </c>
      <c r="B1003" s="32" t="n">
        <v>46265</v>
      </c>
      <c r="C1003" s="51" t="n">
        <v>91467821</v>
      </c>
      <c r="D1003" s="62" t="s">
        <v>70</v>
      </c>
      <c r="E1003" s="51" t="s">
        <v>17</v>
      </c>
      <c r="F1003" s="12" t="s">
        <v>15</v>
      </c>
      <c r="G1003" s="56" t="n">
        <v>93</v>
      </c>
      <c r="H1003" s="38" t="n">
        <v>0.17</v>
      </c>
      <c r="I1003" s="38" t="n">
        <v>15.81</v>
      </c>
      <c r="J1003" s="13"/>
    </row>
    <row r="1004" ht="22.5" customHeight="1">
      <c r="A1004" s="12" t="n">
        <f>WEEKNUM(B1004,2)</f>
        <v>36</v>
      </c>
      <c r="B1004" s="32" t="n">
        <v>46265</v>
      </c>
      <c r="C1004" s="51" t="n">
        <v>10295313</v>
      </c>
      <c r="D1004" s="62" t="s">
        <v>69</v>
      </c>
      <c r="E1004" s="51" t="s">
        <v>14</v>
      </c>
      <c r="F1004" s="12" t="s">
        <v>15</v>
      </c>
      <c r="G1004" s="56" t="n">
        <v>0</v>
      </c>
      <c r="H1004" s="38" t="n">
        <v>0</v>
      </c>
      <c r="I1004" s="38" t="n">
        <v>0</v>
      </c>
      <c r="J1004" s="13"/>
    </row>
    <row r="1005" ht="22.5" customHeight="1">
      <c r="A1005" s="12" t="n">
        <f>WEEKNUM(B1005,2)</f>
        <v>36</v>
      </c>
      <c r="B1005" s="32" t="n">
        <v>46265</v>
      </c>
      <c r="C1005" s="51" t="n">
        <v>91496145</v>
      </c>
      <c r="D1005" s="62" t="s">
        <v>70</v>
      </c>
      <c r="E1005" s="55" t="s">
        <v>65</v>
      </c>
      <c r="F1005" s="12" t="s">
        <v>15</v>
      </c>
      <c r="G1005" s="56" t="n">
        <v>50</v>
      </c>
      <c r="H1005" s="38" t="n">
        <v>0.15</v>
      </c>
      <c r="I1005" s="38" t="n">
        <v>7.5</v>
      </c>
      <c r="J1005" s="13"/>
    </row>
    <row r="1006" ht="22.5" customHeight="1">
      <c r="A1006" s="12" t="n">
        <f>WEEKNUM(B1006,2)</f>
        <v>36</v>
      </c>
      <c r="B1006" s="32" t="n">
        <v>46265</v>
      </c>
      <c r="C1006" s="51" t="n">
        <v>91496146</v>
      </c>
      <c r="D1006" s="62" t="s">
        <v>70</v>
      </c>
      <c r="E1006" s="51" t="s">
        <v>48</v>
      </c>
      <c r="F1006" s="12" t="s">
        <v>15</v>
      </c>
      <c r="G1006" s="56" t="n">
        <v>200</v>
      </c>
      <c r="H1006" s="38" t="n">
        <v>0.14</v>
      </c>
      <c r="I1006" s="38" t="n">
        <v>28</v>
      </c>
      <c r="J1006" s="13"/>
    </row>
    <row r="1007" ht="22.5" customHeight="1">
      <c r="A1007" s="12" t="n">
        <f>WEEKNUM(B1007,2)</f>
        <v>36</v>
      </c>
      <c r="B1007" s="32" t="n">
        <v>46265</v>
      </c>
      <c r="C1007" s="51" t="n">
        <v>91496147</v>
      </c>
      <c r="D1007" s="62" t="s">
        <v>70</v>
      </c>
      <c r="E1007" s="51" t="s">
        <v>11</v>
      </c>
      <c r="F1007" s="12" t="s">
        <v>15</v>
      </c>
      <c r="G1007" s="56" t="n">
        <v>137</v>
      </c>
      <c r="H1007" s="38" t="n">
        <v>0.13</v>
      </c>
      <c r="I1007" s="38" t="n">
        <v>17.81</v>
      </c>
      <c r="J1007" s="13"/>
    </row>
    <row r="1008" ht="22.5" customHeight="1">
      <c r="A1008" s="12" t="n">
        <f>WEEKNUM(B1008,2)</f>
        <v>36</v>
      </c>
      <c r="B1008" s="32" t="n">
        <v>46265</v>
      </c>
      <c r="C1008" s="51" t="n">
        <v>91496148</v>
      </c>
      <c r="D1008" s="62" t="s">
        <v>70</v>
      </c>
      <c r="E1008" s="51" t="s">
        <v>14</v>
      </c>
      <c r="F1008" s="12" t="s">
        <v>15</v>
      </c>
      <c r="G1008" s="56" t="n">
        <v>300</v>
      </c>
      <c r="H1008" s="38" t="n">
        <v>0.15</v>
      </c>
      <c r="I1008" s="38" t="n">
        <v>45</v>
      </c>
      <c r="J1008" s="13"/>
    </row>
    <row r="1009" ht="22.5" customHeight="1">
      <c r="A1009" s="12" t="n">
        <f>WEEKNUM(B1009,2)</f>
        <v>36</v>
      </c>
      <c r="B1009" s="32" t="n">
        <v>46265</v>
      </c>
      <c r="C1009" s="51" t="n">
        <v>10765365</v>
      </c>
      <c r="D1009" s="62" t="s">
        <v>71</v>
      </c>
      <c r="E1009" s="55" t="s">
        <v>65</v>
      </c>
      <c r="F1009" s="12" t="s">
        <v>15</v>
      </c>
      <c r="G1009" s="56" t="n">
        <v>26</v>
      </c>
      <c r="H1009" s="38" t="n">
        <v>0.204</v>
      </c>
      <c r="I1009" s="38" t="n">
        <v>5.3</v>
      </c>
      <c r="J1009" s="13"/>
    </row>
    <row r="1010" ht="22.5" customHeight="1">
      <c r="A1010" s="12" t="n">
        <f>WEEKNUM(B1010,2)</f>
        <v>36</v>
      </c>
      <c r="B1010" s="32" t="n">
        <v>46265</v>
      </c>
      <c r="C1010" s="51" t="n">
        <v>11079953</v>
      </c>
      <c r="D1010" s="62" t="s">
        <v>66</v>
      </c>
      <c r="E1010" s="51" t="s">
        <v>40</v>
      </c>
      <c r="F1010" s="12" t="s">
        <v>15</v>
      </c>
      <c r="G1010" s="56" t="n">
        <v>0</v>
      </c>
      <c r="H1010" s="38" t="n">
        <v>0</v>
      </c>
      <c r="I1010" s="38" t="n">
        <v>0</v>
      </c>
      <c r="J1010" s="13"/>
    </row>
    <row r="1011" ht="22.5" customHeight="1">
      <c r="A1011" s="12" t="n">
        <f>WEEKNUM(B1011,2)</f>
        <v>36</v>
      </c>
      <c r="B1011" s="32" t="n">
        <v>46265</v>
      </c>
      <c r="C1011" s="51" t="n">
        <v>11079265</v>
      </c>
      <c r="D1011" s="62" t="s">
        <v>68</v>
      </c>
      <c r="E1011" s="51" t="s">
        <v>11</v>
      </c>
      <c r="F1011" s="38" t="s">
        <v>32</v>
      </c>
      <c r="G1011" s="56" t="n">
        <v>0</v>
      </c>
      <c r="H1011" s="38" t="n">
        <v>0</v>
      </c>
      <c r="I1011" s="38" t="n">
        <v>0.01</v>
      </c>
      <c r="J1011" s="63" t="n">
        <v>0</v>
      </c>
    </row>
    <row r="1012" ht="22.5" customHeight="1">
      <c r="A1012" s="12" t="n">
        <f>WEEKNUM(B1012,2)</f>
        <v>36</v>
      </c>
      <c r="B1012" s="32" t="n">
        <v>46265</v>
      </c>
      <c r="C1012" s="51" t="n">
        <v>9535696</v>
      </c>
      <c r="D1012" s="62" t="s">
        <v>72</v>
      </c>
      <c r="E1012" s="55" t="s">
        <v>40</v>
      </c>
      <c r="F1012" s="12" t="s">
        <v>15</v>
      </c>
      <c r="G1012" s="56" t="n">
        <v>0</v>
      </c>
      <c r="H1012" s="38" t="n">
        <v>0</v>
      </c>
      <c r="I1012" s="38" t="n">
        <v>0</v>
      </c>
      <c r="J1012" s="13"/>
    </row>
    <row r="1013" ht="22.5" customHeight="1">
      <c r="A1013" s="12" t="n">
        <f>WEEKNUM(B1013,2)</f>
        <v>36</v>
      </c>
      <c r="B1013" s="32" t="n">
        <v>46265</v>
      </c>
      <c r="C1013" s="51" t="n">
        <v>11690181</v>
      </c>
      <c r="D1013" s="62" t="s">
        <v>73</v>
      </c>
      <c r="E1013" s="51" t="s">
        <v>14</v>
      </c>
      <c r="F1013" s="12" t="s">
        <v>15</v>
      </c>
      <c r="G1013" s="56" t="n">
        <v>183</v>
      </c>
      <c r="H1013" s="38" t="n">
        <v>0.45</v>
      </c>
      <c r="I1013" s="38" t="n">
        <v>82.35</v>
      </c>
      <c r="J1013" s="13"/>
    </row>
    <row r="1014" ht="22.5" customHeight="1">
      <c r="A1014" s="12" t="n">
        <f>WEEKNUM(B1014,2)</f>
        <v>36</v>
      </c>
      <c r="B1014" s="32" t="n">
        <v>46265</v>
      </c>
      <c r="C1014" s="51" t="n">
        <v>11690182</v>
      </c>
      <c r="D1014" s="62" t="s">
        <v>73</v>
      </c>
      <c r="E1014" s="30" t="s">
        <v>14</v>
      </c>
      <c r="F1014" s="38" t="s">
        <v>26</v>
      </c>
      <c r="G1014" s="56" t="n">
        <v>4</v>
      </c>
      <c r="H1014" s="38" t="n">
        <v>0</v>
      </c>
      <c r="I1014" s="38" t="n">
        <v>0</v>
      </c>
      <c r="J1014" s="13"/>
    </row>
    <row r="1015" ht="22.5" customHeight="1">
      <c r="A1015" s="12" t="n">
        <f>WEEKNUM(B1015,2)</f>
        <v>36</v>
      </c>
      <c r="B1015" s="32" t="n">
        <v>46265</v>
      </c>
      <c r="C1015" s="51" t="n">
        <v>6395488</v>
      </c>
      <c r="D1015" s="62" t="s">
        <v>43</v>
      </c>
      <c r="E1015" s="51" t="s">
        <v>14</v>
      </c>
      <c r="F1015" s="60" t="s">
        <v>15</v>
      </c>
      <c r="G1015" s="60" t="n">
        <v>200</v>
      </c>
      <c r="H1015" s="59" t="n">
        <v>0.3</v>
      </c>
      <c r="I1015" s="59" t="n">
        <v>60</v>
      </c>
      <c r="J1015" s="69"/>
    </row>
    <row r="1016" ht="22.5" customHeight="1">
      <c r="A1016" s="12" t="n">
        <f>WEEKNUM(B1016,2)</f>
        <v>36</v>
      </c>
      <c r="B1016" s="32" t="n">
        <v>46265</v>
      </c>
      <c r="C1016" s="51" t="n">
        <v>8291713</v>
      </c>
      <c r="D1016" s="61" t="s">
        <v>44</v>
      </c>
      <c r="E1016" s="55" t="s">
        <v>14</v>
      </c>
      <c r="F1016" s="12" t="s">
        <v>15</v>
      </c>
      <c r="G1016" s="34" t="n">
        <v>1500</v>
      </c>
      <c r="H1016" s="38" t="n">
        <v>0.14</v>
      </c>
      <c r="I1016" s="38" t="n">
        <v>210</v>
      </c>
      <c r="J1016" s="13"/>
    </row>
    <row r="1017" ht="22.5" customHeight="1">
      <c r="A1017" s="12" t="n">
        <f>WEEKNUM(B1017,2)</f>
        <v>36</v>
      </c>
      <c r="B1017" s="32" t="n">
        <v>46265</v>
      </c>
      <c r="C1017" s="51" t="n">
        <v>8566541</v>
      </c>
      <c r="D1017" s="61" t="s">
        <v>75</v>
      </c>
      <c r="E1017" s="30" t="s">
        <v>14</v>
      </c>
      <c r="F1017" s="38" t="s">
        <v>26</v>
      </c>
      <c r="G1017" s="57" t="n">
        <v>0</v>
      </c>
      <c r="H1017" s="38" t="n">
        <v>0</v>
      </c>
      <c r="I1017" s="38" t="n">
        <v>3.08</v>
      </c>
      <c r="J1017" s="65"/>
    </row>
    <row r="1018" ht="22.5" customHeight="1">
      <c r="A1018" s="12" t="n">
        <f>WEEKNUM(B1018,2)</f>
        <v>36</v>
      </c>
      <c r="B1018" s="32" t="n">
        <v>46265</v>
      </c>
      <c r="C1018" s="51" t="n">
        <v>8566084</v>
      </c>
      <c r="D1018" s="61" t="s">
        <v>76</v>
      </c>
      <c r="E1018" s="55" t="s">
        <v>29</v>
      </c>
      <c r="F1018" s="12" t="s">
        <v>15</v>
      </c>
      <c r="G1018" s="57" t="n">
        <v>18</v>
      </c>
      <c r="H1018" s="38" t="n">
        <v>0.12</v>
      </c>
      <c r="I1018" s="38" t="n">
        <v>2.16</v>
      </c>
      <c r="J1018" s="13"/>
    </row>
    <row r="1019" ht="22.5" customHeight="1">
      <c r="A1019" s="12" t="n">
        <f>WEEKNUM(B1019,2)</f>
        <v>36</v>
      </c>
      <c r="B1019" s="32" t="n">
        <v>46265</v>
      </c>
      <c r="C1019" s="51" t="n">
        <v>2937658</v>
      </c>
      <c r="D1019" s="61" t="s">
        <v>77</v>
      </c>
      <c r="E1019" s="55" t="s">
        <v>14</v>
      </c>
      <c r="F1019" s="12" t="s">
        <v>15</v>
      </c>
      <c r="G1019" s="57" t="n">
        <v>100</v>
      </c>
      <c r="H1019" s="38" t="n">
        <v>0.123</v>
      </c>
      <c r="I1019" s="38" t="n">
        <v>12.3</v>
      </c>
      <c r="J1019" s="13"/>
    </row>
    <row r="1020" ht="22.5" customHeight="1">
      <c r="A1020" s="12" t="n">
        <f>WEEKNUM(B1020,2)</f>
        <v>36</v>
      </c>
      <c r="B1020" s="32" t="n">
        <v>46265</v>
      </c>
      <c r="C1020" s="51" t="n">
        <v>8942077</v>
      </c>
      <c r="D1020" s="61" t="s">
        <v>90</v>
      </c>
      <c r="E1020" s="55" t="s">
        <v>65</v>
      </c>
      <c r="F1020" s="12" t="s">
        <v>15</v>
      </c>
      <c r="G1020" s="57" t="n">
        <v>18</v>
      </c>
      <c r="H1020" s="38" t="n">
        <v>0.2</v>
      </c>
      <c r="I1020" s="38" t="n">
        <v>3.6</v>
      </c>
      <c r="J1020" s="13"/>
    </row>
    <row r="1021" ht="22.5" customHeight="1">
      <c r="A1021" s="12" t="n">
        <f>WEEKNUM(B1021,2)</f>
        <v>36</v>
      </c>
      <c r="B1021" s="32" t="n">
        <v>46265</v>
      </c>
      <c r="C1021" s="51" t="n">
        <v>6706444</v>
      </c>
      <c r="D1021" s="61" t="s">
        <v>78</v>
      </c>
      <c r="E1021" s="51" t="s">
        <v>79</v>
      </c>
      <c r="F1021" s="38" t="s">
        <v>12</v>
      </c>
      <c r="G1021" s="57" t="n">
        <v>7</v>
      </c>
      <c r="H1021" s="38" t="n">
        <v>0.903</v>
      </c>
      <c r="I1021" s="38" t="n">
        <v>6.3209</v>
      </c>
      <c r="J1021" s="13"/>
    </row>
    <row r="1022" ht="22.5" customHeight="1">
      <c r="A1022" s="12" t="n">
        <f>WEEKNUM(B1022,2)</f>
        <v>36</v>
      </c>
      <c r="B1022" s="32" t="n">
        <v>46265</v>
      </c>
      <c r="C1022" s="51" t="n">
        <v>5963354</v>
      </c>
      <c r="D1022" s="62" t="s">
        <v>78</v>
      </c>
      <c r="E1022" s="51" t="s">
        <v>79</v>
      </c>
      <c r="F1022" s="12" t="s">
        <v>15</v>
      </c>
      <c r="G1022" s="57" t="n">
        <v>387</v>
      </c>
      <c r="H1022" s="38" t="n">
        <v>0.577</v>
      </c>
      <c r="I1022" s="38" t="n">
        <v>223.11</v>
      </c>
      <c r="J1022" s="63"/>
    </row>
    <row r="1023" ht="22.5" customHeight="1">
      <c r="A1023" s="12" t="n">
        <f>WEEKNUM(B1023,2)</f>
        <v>36</v>
      </c>
      <c r="B1023" s="32" t="n">
        <v>46265</v>
      </c>
      <c r="C1023" s="51" t="n">
        <v>9686529</v>
      </c>
      <c r="D1023" s="61" t="s">
        <v>78</v>
      </c>
      <c r="E1023" s="55" t="s">
        <v>80</v>
      </c>
      <c r="F1023" s="12" t="s">
        <v>15</v>
      </c>
      <c r="G1023" s="57" t="n">
        <v>45</v>
      </c>
      <c r="H1023" s="38" t="n">
        <v>0.5</v>
      </c>
      <c r="I1023" s="38" t="n">
        <v>22.5</v>
      </c>
      <c r="J1023" s="13"/>
    </row>
    <row r="1024" ht="22.5" customHeight="1">
      <c r="A1024" s="12" t="n">
        <f>WEEKNUM(B1024,2)</f>
        <v>36</v>
      </c>
      <c r="B1024" s="32" t="n">
        <v>46265</v>
      </c>
      <c r="C1024" s="51" t="n">
        <v>5963400</v>
      </c>
      <c r="D1024" s="61" t="s">
        <v>78</v>
      </c>
      <c r="E1024" s="55" t="s">
        <v>81</v>
      </c>
      <c r="F1024" s="12" t="s">
        <v>15</v>
      </c>
      <c r="G1024" s="57" t="n">
        <v>186</v>
      </c>
      <c r="H1024" s="38" t="n">
        <v>0.485</v>
      </c>
      <c r="I1024" s="38" t="n">
        <v>90.26</v>
      </c>
      <c r="J1024" s="13"/>
    </row>
    <row r="1025" ht="22.5" customHeight="1">
      <c r="A1025" s="37" t="n">
        <f>WEEKNUM(B1025,2)</f>
        <v>36</v>
      </c>
      <c r="B1025" s="32" t="n">
        <v>46265</v>
      </c>
      <c r="C1025" s="64" t="n">
        <v>10080665</v>
      </c>
      <c r="D1025" s="67" t="s">
        <v>78</v>
      </c>
      <c r="E1025" s="55" t="s">
        <v>82</v>
      </c>
      <c r="F1025" s="12" t="s">
        <v>15</v>
      </c>
      <c r="G1025" s="57" t="n">
        <v>10</v>
      </c>
      <c r="H1025" s="38" t="n">
        <v>0.38</v>
      </c>
      <c r="I1025" s="38" t="n">
        <v>3.8</v>
      </c>
      <c r="J1025" s="69"/>
    </row>
    <row r="1026" ht="22.5" customHeight="1">
      <c r="A1026" s="12" t="n">
        <f>WEEKNUM(B1026,2)</f>
        <v>36</v>
      </c>
      <c r="B1026" s="32" t="n">
        <v>46265</v>
      </c>
      <c r="C1026" s="12" t="n">
        <v>91520433</v>
      </c>
      <c r="D1026" s="61" t="s">
        <v>70</v>
      </c>
      <c r="E1026" s="55" t="s">
        <v>14</v>
      </c>
      <c r="F1026" s="12" t="s">
        <v>15</v>
      </c>
      <c r="G1026" s="57" t="n">
        <v>3</v>
      </c>
      <c r="H1026" s="38" t="n">
        <v>0.16</v>
      </c>
      <c r="I1026" s="38" t="n">
        <v>0.48</v>
      </c>
      <c r="J1026" s="13"/>
    </row>
    <row r="1027" ht="22.5" customHeight="1">
      <c r="A1027" s="12" t="n">
        <f>WEEKNUM(B1027,2)</f>
        <v>36</v>
      </c>
      <c r="B1027" s="32" t="n">
        <v>46265</v>
      </c>
      <c r="C1027" s="51" t="n">
        <v>91528810</v>
      </c>
      <c r="D1027" s="61" t="s">
        <v>83</v>
      </c>
      <c r="E1027" s="55" t="s">
        <v>14</v>
      </c>
      <c r="F1027" s="12" t="s">
        <v>15</v>
      </c>
      <c r="G1027" s="57" t="n">
        <v>24</v>
      </c>
      <c r="H1027" s="38" t="n">
        <v>0.2</v>
      </c>
      <c r="I1027" s="38" t="n">
        <v>4.8</v>
      </c>
      <c r="J1027" s="13"/>
    </row>
    <row r="1028" ht="22.5" customHeight="1">
      <c r="A1028" s="12" t="n">
        <f>WEEKNUM(B1028,2)</f>
        <v>36</v>
      </c>
      <c r="B1028" s="32" t="n">
        <v>46265</v>
      </c>
      <c r="C1028" s="51" t="n">
        <v>5623760</v>
      </c>
      <c r="D1028" s="61" t="s">
        <v>84</v>
      </c>
      <c r="E1028" s="55" t="s">
        <v>14</v>
      </c>
      <c r="F1028" s="12" t="s">
        <v>15</v>
      </c>
      <c r="G1028" s="34" t="n">
        <v>50</v>
      </c>
      <c r="H1028" s="38" t="n">
        <v>0.2</v>
      </c>
      <c r="I1028" s="38" t="n">
        <v>10</v>
      </c>
      <c r="J1028" s="13"/>
    </row>
    <row r="1029" ht="22.5" customHeight="1">
      <c r="A1029" s="12" t="n">
        <f>WEEKNUM(B1029,2)</f>
        <v>36</v>
      </c>
      <c r="B1029" s="32" t="n">
        <v>46265</v>
      </c>
      <c r="C1029" s="51" t="n">
        <v>11078827</v>
      </c>
      <c r="D1029" s="61" t="s">
        <v>78</v>
      </c>
      <c r="E1029" s="55" t="s">
        <v>81</v>
      </c>
      <c r="F1029" s="12" t="s">
        <v>15</v>
      </c>
      <c r="G1029" s="57" t="n">
        <v>0</v>
      </c>
      <c r="H1029" s="38" t="n">
        <v>0</v>
      </c>
      <c r="I1029" s="38" t="n">
        <v>0</v>
      </c>
      <c r="J1029" s="13"/>
    </row>
    <row r="1030" ht="22.5" customHeight="1">
      <c r="A1030" s="12" t="n">
        <f>WEEKNUM(B1030,2)</f>
        <v>36</v>
      </c>
      <c r="B1030" s="32" t="n">
        <v>46265</v>
      </c>
      <c r="C1030" s="51" t="n">
        <v>11078981</v>
      </c>
      <c r="D1030" s="61" t="s">
        <v>78</v>
      </c>
      <c r="E1030" s="51" t="s">
        <v>79</v>
      </c>
      <c r="F1030" s="12" t="s">
        <v>15</v>
      </c>
      <c r="G1030" s="57" t="n">
        <v>0</v>
      </c>
      <c r="H1030" s="38" t="n">
        <v>0</v>
      </c>
      <c r="I1030" s="38" t="n">
        <v>0</v>
      </c>
      <c r="J1030" s="13"/>
    </row>
    <row r="1031" ht="22.5" customHeight="1">
      <c r="A1031" s="12" t="n">
        <f>WEEKNUM(B1031,2)</f>
        <v>36</v>
      </c>
      <c r="B1031" s="32" t="n">
        <v>46265</v>
      </c>
      <c r="C1031" s="51" t="n">
        <v>11080833</v>
      </c>
      <c r="D1031" s="61" t="s">
        <v>78</v>
      </c>
      <c r="E1031" s="55" t="s">
        <v>80</v>
      </c>
      <c r="F1031" s="12" t="s">
        <v>15</v>
      </c>
      <c r="G1031" s="57" t="n">
        <v>0</v>
      </c>
      <c r="H1031" s="38" t="n">
        <v>0</v>
      </c>
      <c r="I1031" s="38" t="n">
        <v>0</v>
      </c>
      <c r="J1031" s="13"/>
    </row>
    <row r="1032" ht="22.5" customHeight="1">
      <c r="A1032" s="12" t="n">
        <f>WEEKNUM(B1032,2)</f>
        <v>36</v>
      </c>
      <c r="B1032" s="32" t="n">
        <v>46265</v>
      </c>
      <c r="C1032" s="51" t="n">
        <v>11081056</v>
      </c>
      <c r="D1032" s="61" t="s">
        <v>78</v>
      </c>
      <c r="E1032" s="55" t="s">
        <v>82</v>
      </c>
      <c r="F1032" s="12" t="s">
        <v>15</v>
      </c>
      <c r="G1032" s="57" t="n">
        <v>0</v>
      </c>
      <c r="H1032" s="38" t="n">
        <v>0</v>
      </c>
      <c r="I1032" s="38" t="n">
        <v>0</v>
      </c>
      <c r="J1032" s="13"/>
    </row>
    <row r="1033" ht="22.5" customHeight="1">
      <c r="A1033" s="12" t="n">
        <f>WEEKNUM(B1033,2)</f>
        <v>36</v>
      </c>
      <c r="B1033" s="32" t="n">
        <v>46265</v>
      </c>
      <c r="C1033" s="51" t="n">
        <v>11078963</v>
      </c>
      <c r="D1033" s="61" t="s">
        <v>77</v>
      </c>
      <c r="E1033" s="55" t="s">
        <v>14</v>
      </c>
      <c r="F1033" s="12" t="s">
        <v>15</v>
      </c>
      <c r="G1033" s="57" t="n">
        <v>35</v>
      </c>
      <c r="H1033" s="38" t="n">
        <v>0.4</v>
      </c>
      <c r="I1033" s="38" t="n">
        <v>14</v>
      </c>
      <c r="J1033" s="13"/>
    </row>
    <row r="1034" ht="22.5" customHeight="1">
      <c r="A1034" s="12" t="n">
        <f>WEEKNUM(B1034,2)</f>
        <v>36</v>
      </c>
      <c r="B1034" s="32" t="n">
        <v>46265</v>
      </c>
      <c r="C1034" s="51" t="n">
        <v>91538300</v>
      </c>
      <c r="D1034" s="61" t="s">
        <v>70</v>
      </c>
      <c r="E1034" s="55" t="s">
        <v>40</v>
      </c>
      <c r="F1034" s="12" t="s">
        <v>15</v>
      </c>
      <c r="G1034" s="57" t="n">
        <v>6</v>
      </c>
      <c r="H1034" s="38" t="n">
        <v>0.14</v>
      </c>
      <c r="I1034" s="38" t="n">
        <v>0.84</v>
      </c>
      <c r="J1034" s="13"/>
    </row>
    <row r="1035" ht="22.5" customHeight="1">
      <c r="A1035" s="12" t="n">
        <f>WEEKNUM(B1035,2)</f>
        <v>36</v>
      </c>
      <c r="B1035" s="32" t="n">
        <v>46265</v>
      </c>
      <c r="C1035" s="51" t="n">
        <v>91538301</v>
      </c>
      <c r="D1035" s="61" t="s">
        <v>70</v>
      </c>
      <c r="E1035" s="55" t="s">
        <v>14</v>
      </c>
      <c r="F1035" s="12" t="s">
        <v>15</v>
      </c>
      <c r="G1035" s="57" t="n">
        <v>1</v>
      </c>
      <c r="H1035" s="38" t="n">
        <v>0.22</v>
      </c>
      <c r="I1035" s="38" t="n">
        <v>0.22</v>
      </c>
      <c r="J1035" s="13"/>
    </row>
    <row r="1036" ht="22.5" customHeight="1">
      <c r="A1036" s="12" t="n">
        <f>WEEKNUM(B1036,2)</f>
        <v>36</v>
      </c>
      <c r="B1036" s="32" t="n">
        <v>46265</v>
      </c>
      <c r="C1036" s="64" t="n">
        <v>91538306</v>
      </c>
      <c r="D1036" s="67" t="s">
        <v>70</v>
      </c>
      <c r="E1036" s="66" t="s">
        <v>65</v>
      </c>
      <c r="F1036" s="12" t="s">
        <v>15</v>
      </c>
      <c r="G1036" s="57" t="n">
        <v>3</v>
      </c>
      <c r="H1036" s="38" t="n">
        <v>0.18</v>
      </c>
      <c r="I1036" s="38" t="n">
        <v>0.54</v>
      </c>
      <c r="J1036" s="13"/>
    </row>
    <row r="1037" ht="22.5" customHeight="1">
      <c r="A1037" s="12" t="n">
        <f>WEEKNUM(B1037,2)</f>
        <v>36</v>
      </c>
      <c r="B1037" s="32" t="n">
        <v>46265</v>
      </c>
      <c r="C1037" s="12" t="n">
        <v>91538307</v>
      </c>
      <c r="D1037" s="68" t="s">
        <v>70</v>
      </c>
      <c r="E1037" s="51" t="s">
        <v>17</v>
      </c>
      <c r="F1037" s="12" t="s">
        <v>15</v>
      </c>
      <c r="G1037" s="57" t="n">
        <v>0</v>
      </c>
      <c r="H1037" s="38" t="n">
        <v>0</v>
      </c>
      <c r="I1037" s="38" t="n">
        <v>0</v>
      </c>
      <c r="J1037" s="13"/>
    </row>
    <row r="1038" ht="22.5" customHeight="1">
      <c r="A1038" s="12" t="n">
        <f>WEEKNUM(B1038,2)</f>
        <v>36</v>
      </c>
      <c r="B1038" s="32" t="n">
        <v>46265</v>
      </c>
      <c r="C1038" s="12" t="n">
        <v>91538308</v>
      </c>
      <c r="D1038" s="68" t="s">
        <v>70</v>
      </c>
      <c r="E1038" s="51" t="s">
        <v>11</v>
      </c>
      <c r="F1038" s="12" t="s">
        <v>15</v>
      </c>
      <c r="G1038" s="57" t="n">
        <v>0</v>
      </c>
      <c r="H1038" s="38" t="n">
        <v>0</v>
      </c>
      <c r="I1038" s="38" t="n">
        <v>0</v>
      </c>
      <c r="J1038" s="13"/>
    </row>
    <row r="1039" ht="22.5" customHeight="1">
      <c r="A1039" s="12" t="n">
        <f>WEEKNUM(B1039,2)</f>
        <v>36</v>
      </c>
      <c r="B1039" s="32" t="n">
        <v>46265</v>
      </c>
      <c r="C1039" s="51" t="n">
        <v>91538309</v>
      </c>
      <c r="D1039" s="68" t="s">
        <v>70</v>
      </c>
      <c r="E1039" s="55" t="s">
        <v>48</v>
      </c>
      <c r="F1039" s="12" t="s">
        <v>15</v>
      </c>
      <c r="G1039" s="57" t="n">
        <v>1</v>
      </c>
      <c r="H1039" s="38" t="n">
        <v>0.18</v>
      </c>
      <c r="I1039" s="38" t="n">
        <v>0.18</v>
      </c>
      <c r="J1039" s="13"/>
    </row>
    <row r="1040" ht="22.5" customHeight="1">
      <c r="A1040" s="12" t="n">
        <f>WEEKNUM(B1040,2)</f>
        <v>36</v>
      </c>
      <c r="B1040" s="32" t="n">
        <v>46265</v>
      </c>
      <c r="C1040" s="51" t="n">
        <v>11511535</v>
      </c>
      <c r="D1040" s="61" t="s">
        <v>77</v>
      </c>
      <c r="E1040" s="55" t="s">
        <v>14</v>
      </c>
      <c r="F1040" s="38" t="s">
        <v>26</v>
      </c>
      <c r="G1040" s="57" t="n">
        <v>3</v>
      </c>
      <c r="H1040" s="38" t="n">
        <v>0.76</v>
      </c>
      <c r="I1040" s="38" t="n">
        <v>2.27</v>
      </c>
      <c r="J1040" s="13"/>
    </row>
  </sheetData>
  <autoFilter ref="A1:XFD1048576"/>
  <phoneticPr fontId="1" type="noConversion"/>
  <dataValidations count="1">
    <dataValidation type="date" allowBlank="1" sqref="B2:B1040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2" activePane="bottomRight" state="frozen" ySplit="1"/>
    </sheetView>
  </sheetViews>
  <sheetFormatPr baseColWidth="10" defaultColWidth="9.9990234375" defaultRowHeight="16.5" customHeight="1"/>
  <cols>
    <col min="1" max="1" width="8.3525390625"/>
    <col min="2" max="2" width="6" style="8"/>
    <col min="3" max="3" width="8.3525390625"/>
    <col min="4" max="4" width="32.185546875" customWidth="1"/>
    <col min="5" max="5" width="4.3740234375"/>
    <col min="6" max="6" width="7.857421875"/>
    <col min="7" max="7" width="5.19140625"/>
    <col min="8" max="8" width="13.40625"/>
    <col min="9" max="9" width="12.5625"/>
    <col min="10" max="10" width="7.8046875"/>
  </cols>
  <sheetData>
    <row r="1" ht="22.5" customHeight="1">
      <c r="A1" s="36" t="s">
        <v>98</v>
      </c>
      <c r="B1" s="9" t="s">
        <v>99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100</v>
      </c>
      <c r="H1" s="5" t="s">
        <v>101</v>
      </c>
      <c r="I1" s="5" t="s">
        <v>102</v>
      </c>
      <c r="J1" s="5" t="s">
        <v>103</v>
      </c>
      <c r="K1" s="5" t="s">
        <v>104</v>
      </c>
      <c r="L1" s="5" t="s">
        <v>105</v>
      </c>
      <c r="M1" s="5" t="s">
        <v>106</v>
      </c>
      <c r="N1" s="6" t="s">
        <v>107</v>
      </c>
      <c r="O1" s="6" t="s">
        <v>108</v>
      </c>
      <c r="P1" s="6" t="s">
        <v>8</v>
      </c>
      <c r="Q1" s="7" t="s">
        <v>109</v>
      </c>
    </row>
    <row r="2" ht="22.5" customHeight="1">
      <c r="A2" s="18" t="s">
        <v>110</v>
      </c>
      <c r="B2" s="8" t="s">
        <v>111</v>
      </c>
      <c r="C2" s="10"/>
      <c r="D2" s="10"/>
      <c r="E2" s="10"/>
      <c r="F2" s="10"/>
      <c r="G2" s="17"/>
      <c r="H2" s="10"/>
      <c r="I2" s="17"/>
      <c r="J2" s="10"/>
      <c r="K2" s="21" t="n">
        <f>SUM(K3:K380)</f>
        <v>289577</v>
      </c>
      <c r="L2" s="21" t="n">
        <f>SUM(L3:L380)</f>
        <v>30896</v>
      </c>
      <c r="M2" s="15"/>
      <c r="N2" s="15"/>
      <c r="O2" s="15"/>
      <c r="P2" s="24" t="n">
        <f>SUM(P3:P380)</f>
        <v>175.7837</v>
      </c>
      <c r="Q2" s="7"/>
    </row>
    <row r="3" ht="22.5" customHeight="1">
      <c r="A3" s="80" t="n">
        <v>46273</v>
      </c>
      <c r="B3" s="75" t="s">
        <v>112</v>
      </c>
      <c r="C3" s="12" t="n">
        <v>10813123</v>
      </c>
      <c r="D3" s="12" t="s">
        <v>10</v>
      </c>
      <c r="E3" s="13" t="s">
        <v>11</v>
      </c>
      <c r="F3" s="12" t="s">
        <v>12</v>
      </c>
      <c r="G3" s="20" t="n">
        <v>0.25</v>
      </c>
      <c r="H3" s="12" t="n">
        <v>1000</v>
      </c>
      <c r="I3" s="20" t="n">
        <f>G3*H3*7</f>
        <v>1750</v>
      </c>
      <c r="J3" s="12" t="s">
        <v>113</v>
      </c>
      <c r="K3" s="10" t="n">
        <v>34612</v>
      </c>
      <c r="L3" s="10" t="n">
        <v>1914</v>
      </c>
      <c r="M3" s="10" t="n">
        <v>7</v>
      </c>
      <c r="N3" s="11" t="n">
        <v>0.003</v>
      </c>
      <c r="O3" s="11" t="n">
        <v>0.766</v>
      </c>
      <c r="P3" s="11" t="n">
        <v>5.3591</v>
      </c>
      <c r="Q3" s="22" t="n">
        <f>M5/H3</f>
        <v>0</v>
      </c>
    </row>
    <row r="4" ht="22.5" customHeight="1">
      <c r="A4" s="77"/>
      <c r="B4" s="33"/>
      <c r="C4" s="12"/>
      <c r="D4" s="19"/>
      <c r="E4" s="28"/>
      <c r="F4" s="19"/>
      <c r="G4" s="19"/>
      <c r="H4" s="19"/>
      <c r="I4" s="19"/>
      <c r="J4" s="12" t="s">
        <v>114</v>
      </c>
      <c r="K4" s="10"/>
      <c r="L4" s="10"/>
      <c r="M4" s="10"/>
      <c r="N4" s="11"/>
      <c r="O4" s="11"/>
      <c r="P4" s="11"/>
      <c r="Q4" s="25"/>
    </row>
    <row r="5" ht="22.5" customHeight="1">
      <c r="A5" s="77"/>
      <c r="B5" s="33"/>
      <c r="C5" s="12"/>
      <c r="D5" s="19"/>
      <c r="E5" s="28"/>
      <c r="F5" s="19"/>
      <c r="G5" s="19"/>
      <c r="H5" s="19"/>
      <c r="I5" s="19"/>
      <c r="J5" s="12" t="s">
        <v>115</v>
      </c>
      <c r="K5" s="10"/>
      <c r="L5" s="10"/>
      <c r="M5" s="10"/>
      <c r="N5" s="11"/>
      <c r="O5" s="11"/>
      <c r="P5" s="11"/>
      <c r="Q5" s="25"/>
    </row>
    <row r="6" ht="22.5" customHeight="1">
      <c r="A6" s="77"/>
      <c r="B6" s="33"/>
      <c r="C6" s="12" t="n">
        <v>1745925</v>
      </c>
      <c r="D6" s="12" t="s">
        <v>13</v>
      </c>
      <c r="E6" s="13" t="s">
        <v>14</v>
      </c>
      <c r="F6" s="12" t="s">
        <v>15</v>
      </c>
      <c r="G6" s="20" t="n">
        <v>0.15</v>
      </c>
      <c r="H6" s="12" t="n">
        <v>500</v>
      </c>
      <c r="I6" s="20" t="n">
        <f>G6*H6*7</f>
        <v>525</v>
      </c>
      <c r="J6" s="12" t="s">
        <v>113</v>
      </c>
      <c r="K6" s="16" t="n">
        <v>94</v>
      </c>
      <c r="L6" s="14" t="n">
        <v>37</v>
      </c>
      <c r="M6" s="14" t="n">
        <v>0</v>
      </c>
      <c r="N6" s="11" t="n">
        <v>0</v>
      </c>
      <c r="O6" s="11" t="n">
        <v>0</v>
      </c>
      <c r="P6" s="11" t="n">
        <v>0</v>
      </c>
      <c r="Q6" s="22" t="n">
        <f>M8/H6</f>
        <v>0</v>
      </c>
    </row>
    <row r="7" ht="22.5" customHeight="1">
      <c r="A7" s="77"/>
      <c r="B7" s="33"/>
      <c r="C7" s="12"/>
      <c r="D7" s="19"/>
      <c r="E7" s="28"/>
      <c r="F7" s="19"/>
      <c r="G7" s="19"/>
      <c r="H7" s="19"/>
      <c r="I7" s="19"/>
      <c r="J7" s="12" t="s">
        <v>114</v>
      </c>
      <c r="K7" s="16"/>
      <c r="L7" s="14"/>
      <c r="M7" s="14"/>
      <c r="N7" s="11"/>
      <c r="O7" s="11"/>
      <c r="P7" s="11"/>
      <c r="Q7" s="25"/>
    </row>
    <row r="8" ht="22.5" customHeight="1">
      <c r="A8" s="77"/>
      <c r="B8" s="33"/>
      <c r="C8" s="12"/>
      <c r="D8" s="19"/>
      <c r="E8" s="28"/>
      <c r="F8" s="19"/>
      <c r="G8" s="19"/>
      <c r="H8" s="19"/>
      <c r="I8" s="19"/>
      <c r="J8" s="12" t="s">
        <v>115</v>
      </c>
      <c r="K8" s="14"/>
      <c r="L8" s="14"/>
      <c r="M8" s="14"/>
      <c r="N8" s="11"/>
      <c r="O8" s="11"/>
      <c r="P8" s="11"/>
      <c r="Q8" s="25"/>
    </row>
    <row r="9" ht="22.5" customHeight="1">
      <c r="A9" s="77"/>
      <c r="B9" s="33"/>
      <c r="C9" s="12" t="n">
        <v>6951600</v>
      </c>
      <c r="D9" s="12" t="s">
        <v>16</v>
      </c>
      <c r="E9" s="13" t="s">
        <v>17</v>
      </c>
      <c r="F9" s="12" t="s">
        <v>15</v>
      </c>
      <c r="G9" s="20" t="n">
        <v>0.17</v>
      </c>
      <c r="H9" s="12" t="n">
        <v>100</v>
      </c>
      <c r="I9" s="20" t="n">
        <f>G9*H9*7</f>
        <v>119</v>
      </c>
      <c r="J9" s="12" t="s">
        <v>113</v>
      </c>
      <c r="K9" s="14" t="n">
        <v>615</v>
      </c>
      <c r="L9" s="14" t="n">
        <v>290</v>
      </c>
      <c r="M9" s="14" t="n">
        <v>0</v>
      </c>
      <c r="N9" s="11" t="n">
        <v>0</v>
      </c>
      <c r="O9" s="11" t="n">
        <v>0</v>
      </c>
      <c r="P9" s="11" t="n">
        <v>0</v>
      </c>
      <c r="Q9" s="22" t="n">
        <f>M11/H9</f>
        <v>0</v>
      </c>
    </row>
    <row r="10" ht="22.5" customHeight="1">
      <c r="A10" s="77"/>
      <c r="B10" s="33"/>
      <c r="C10" s="12"/>
      <c r="D10" s="19"/>
      <c r="E10" s="28"/>
      <c r="F10" s="19"/>
      <c r="G10" s="19"/>
      <c r="H10" s="19"/>
      <c r="I10" s="19"/>
      <c r="J10" s="12" t="s">
        <v>114</v>
      </c>
      <c r="K10" s="14"/>
      <c r="L10" s="14"/>
      <c r="M10" s="14"/>
      <c r="N10" s="11"/>
      <c r="O10" s="11"/>
      <c r="P10" s="11"/>
      <c r="Q10" s="25"/>
    </row>
    <row r="11" ht="22.5" customHeight="1">
      <c r="A11" s="77"/>
      <c r="B11" s="33"/>
      <c r="C11" s="12"/>
      <c r="D11" s="19"/>
      <c r="E11" s="28"/>
      <c r="F11" s="19"/>
      <c r="G11" s="19"/>
      <c r="H11" s="19"/>
      <c r="I11" s="19"/>
      <c r="J11" s="12" t="s">
        <v>115</v>
      </c>
      <c r="K11" s="14"/>
      <c r="L11" s="14"/>
      <c r="M11" s="14"/>
      <c r="N11" s="11"/>
      <c r="O11" s="11"/>
      <c r="P11" s="11"/>
      <c r="Q11" s="25"/>
    </row>
    <row r="12" ht="22.5" customHeight="1">
      <c r="A12" s="77"/>
      <c r="B12" s="33"/>
      <c r="C12" s="12" t="n">
        <v>6951594</v>
      </c>
      <c r="D12" s="12" t="s">
        <v>16</v>
      </c>
      <c r="E12" s="13" t="s">
        <v>18</v>
      </c>
      <c r="F12" s="12" t="s">
        <v>15</v>
      </c>
      <c r="G12" s="20" t="n">
        <v>0.7</v>
      </c>
      <c r="H12" s="12" t="n">
        <v>400</v>
      </c>
      <c r="I12" s="20" t="n">
        <f>G12*H12*7</f>
        <v>1960</v>
      </c>
      <c r="J12" s="12" t="s">
        <v>113</v>
      </c>
      <c r="K12" s="14" t="n">
        <v>1212</v>
      </c>
      <c r="L12" s="14" t="n">
        <v>527</v>
      </c>
      <c r="M12" s="14" t="n">
        <v>0</v>
      </c>
      <c r="N12" s="11" t="n">
        <v>0</v>
      </c>
      <c r="O12" s="11" t="n">
        <v>0</v>
      </c>
      <c r="P12" s="11" t="n">
        <v>0</v>
      </c>
      <c r="Q12" s="22" t="n">
        <f>M14/H12</f>
        <v>0</v>
      </c>
    </row>
    <row r="13" ht="22.5" customHeight="1">
      <c r="A13" s="77"/>
      <c r="B13" s="33"/>
      <c r="C13" s="12"/>
      <c r="D13" s="19"/>
      <c r="E13" s="28"/>
      <c r="F13" s="19"/>
      <c r="G13" s="19"/>
      <c r="H13" s="19"/>
      <c r="I13" s="19"/>
      <c r="J13" s="12" t="s">
        <v>114</v>
      </c>
      <c r="K13" s="14"/>
      <c r="L13" s="14"/>
      <c r="M13" s="14"/>
      <c r="N13" s="11"/>
      <c r="O13" s="11"/>
      <c r="P13" s="11"/>
      <c r="Q13" s="25"/>
    </row>
    <row r="14" ht="22.5" customHeight="1">
      <c r="A14" s="77"/>
      <c r="B14" s="33"/>
      <c r="C14" s="12"/>
      <c r="D14" s="19"/>
      <c r="E14" s="28"/>
      <c r="F14" s="19"/>
      <c r="G14" s="19"/>
      <c r="H14" s="19"/>
      <c r="I14" s="19"/>
      <c r="J14" s="12" t="s">
        <v>115</v>
      </c>
      <c r="K14" s="14"/>
      <c r="L14" s="14"/>
      <c r="M14" s="14"/>
      <c r="N14" s="11"/>
      <c r="O14" s="11"/>
      <c r="P14" s="11"/>
      <c r="Q14" s="25"/>
    </row>
    <row r="15" ht="22.5" customHeight="1">
      <c r="A15" s="77"/>
      <c r="B15" s="33"/>
      <c r="C15" s="12" t="n">
        <v>2732727</v>
      </c>
      <c r="D15" s="12" t="s">
        <v>10</v>
      </c>
      <c r="E15" s="13" t="s">
        <v>19</v>
      </c>
      <c r="F15" s="12" t="s">
        <v>15</v>
      </c>
      <c r="G15" s="20" t="n">
        <v>0.25</v>
      </c>
      <c r="H15" s="12" t="n">
        <v>1000</v>
      </c>
      <c r="I15" s="20" t="n">
        <f>G15*H15*7</f>
        <v>1750</v>
      </c>
      <c r="J15" s="12" t="s">
        <v>113</v>
      </c>
      <c r="K15" s="14" t="n">
        <v>505</v>
      </c>
      <c r="L15" s="14" t="n">
        <v>192</v>
      </c>
      <c r="M15" s="14" t="n">
        <v>15</v>
      </c>
      <c r="N15" s="11" t="n">
        <v>0.02</v>
      </c>
      <c r="O15" s="11" t="n">
        <v>0.25</v>
      </c>
      <c r="P15" s="11" t="n">
        <v>3.75</v>
      </c>
      <c r="Q15" s="22" t="n">
        <f>M17/H15</f>
        <v>0</v>
      </c>
    </row>
    <row r="16" ht="22.5" customHeight="1">
      <c r="A16" s="77"/>
      <c r="B16" s="33"/>
      <c r="C16" s="12"/>
      <c r="D16" s="19"/>
      <c r="E16" s="28"/>
      <c r="F16" s="19"/>
      <c r="G16" s="19"/>
      <c r="H16" s="19"/>
      <c r="I16" s="19"/>
      <c r="J16" s="12" t="s">
        <v>114</v>
      </c>
      <c r="K16" s="14"/>
      <c r="L16" s="14"/>
      <c r="M16" s="14"/>
      <c r="N16" s="11"/>
      <c r="O16" s="11"/>
      <c r="P16" s="11"/>
      <c r="Q16" s="25"/>
    </row>
    <row r="17" ht="22.5" customHeight="1">
      <c r="A17" s="77"/>
      <c r="B17" s="33"/>
      <c r="C17" s="12"/>
      <c r="D17" s="19"/>
      <c r="E17" s="28"/>
      <c r="F17" s="19"/>
      <c r="G17" s="19"/>
      <c r="H17" s="19"/>
      <c r="I17" s="19"/>
      <c r="J17" s="12" t="s">
        <v>115</v>
      </c>
      <c r="K17" s="14"/>
      <c r="L17" s="14"/>
      <c r="M17" s="14"/>
      <c r="N17" s="11"/>
      <c r="O17" s="11"/>
      <c r="P17" s="11"/>
      <c r="Q17" s="25"/>
    </row>
    <row r="18" ht="22.5" customHeight="1">
      <c r="A18" s="77"/>
      <c r="B18" s="33"/>
      <c r="C18" s="12" t="n">
        <v>5619156</v>
      </c>
      <c r="D18" s="12" t="s">
        <v>10</v>
      </c>
      <c r="E18" s="13" t="s">
        <v>19</v>
      </c>
      <c r="F18" s="12" t="s">
        <v>12</v>
      </c>
      <c r="G18" s="20" t="n">
        <v>0.24</v>
      </c>
      <c r="H18" s="12" t="n">
        <v>500</v>
      </c>
      <c r="I18" s="20" t="n">
        <f>G18*H18*7</f>
        <v>840</v>
      </c>
      <c r="J18" s="12" t="s">
        <v>113</v>
      </c>
      <c r="K18" s="14" t="n">
        <v>3935</v>
      </c>
      <c r="L18" s="14" t="n">
        <v>744</v>
      </c>
      <c r="M18" s="14" t="n">
        <v>1</v>
      </c>
      <c r="N18" s="11" t="n">
        <v>0</v>
      </c>
      <c r="O18" s="11" t="n">
        <v>0.1249</v>
      </c>
      <c r="P18" s="11" t="n">
        <v>0.1249</v>
      </c>
      <c r="Q18" s="22" t="n">
        <f>M20/H18</f>
        <v>0</v>
      </c>
    </row>
    <row r="19" ht="22.5" customHeight="1">
      <c r="A19" s="77"/>
      <c r="B19" s="33"/>
      <c r="C19" s="12"/>
      <c r="D19" s="19"/>
      <c r="E19" s="28"/>
      <c r="F19" s="19"/>
      <c r="G19" s="19"/>
      <c r="H19" s="19"/>
      <c r="I19" s="19"/>
      <c r="J19" s="12" t="s">
        <v>114</v>
      </c>
      <c r="K19" s="14"/>
      <c r="L19" s="14"/>
      <c r="M19" s="14"/>
      <c r="N19" s="11"/>
      <c r="O19" s="11"/>
      <c r="P19" s="11"/>
      <c r="Q19" s="25"/>
    </row>
    <row r="20" ht="22.5" customHeight="1">
      <c r="A20" s="77"/>
      <c r="B20" s="33"/>
      <c r="C20" s="12"/>
      <c r="D20" s="19"/>
      <c r="E20" s="28"/>
      <c r="F20" s="19"/>
      <c r="G20" s="19"/>
      <c r="H20" s="19"/>
      <c r="I20" s="19"/>
      <c r="J20" s="12" t="s">
        <v>115</v>
      </c>
      <c r="K20" s="14"/>
      <c r="L20" s="14"/>
      <c r="M20" s="14"/>
      <c r="N20" s="11"/>
      <c r="O20" s="11"/>
      <c r="P20" s="11"/>
      <c r="Q20" s="25"/>
    </row>
    <row r="21" ht="22.5" customHeight="1">
      <c r="A21" s="77"/>
      <c r="B21" s="33"/>
      <c r="C21" s="12" t="n">
        <v>6425889</v>
      </c>
      <c r="D21" s="12" t="s">
        <v>10</v>
      </c>
      <c r="E21" s="13" t="s">
        <v>20</v>
      </c>
      <c r="F21" s="12" t="s">
        <v>15</v>
      </c>
      <c r="G21" s="20" t="n">
        <v>0.25</v>
      </c>
      <c r="H21" s="12" t="n">
        <v>400</v>
      </c>
      <c r="I21" s="20" t="n">
        <f>G21*H21*7</f>
        <v>700</v>
      </c>
      <c r="J21" s="12" t="s">
        <v>113</v>
      </c>
      <c r="K21" s="14" t="n">
        <v>81</v>
      </c>
      <c r="L21" s="14" t="n">
        <v>28</v>
      </c>
      <c r="M21" s="14" t="n">
        <v>0</v>
      </c>
      <c r="N21" s="11" t="n">
        <v>0</v>
      </c>
      <c r="O21" s="11" t="n">
        <v>0</v>
      </c>
      <c r="P21" s="11" t="n">
        <v>0</v>
      </c>
      <c r="Q21" s="22" t="n">
        <v>0.003</v>
      </c>
    </row>
    <row r="22" ht="22.5" customHeight="1">
      <c r="A22" s="77"/>
      <c r="B22" s="33"/>
      <c r="C22" s="12"/>
      <c r="D22" s="19"/>
      <c r="E22" s="28"/>
      <c r="F22" s="19"/>
      <c r="G22" s="19"/>
      <c r="H22" s="19"/>
      <c r="I22" s="19"/>
      <c r="J22" s="12" t="s">
        <v>114</v>
      </c>
      <c r="K22" s="14"/>
      <c r="L22" s="35"/>
      <c r="M22" s="14"/>
      <c r="N22" s="11"/>
      <c r="O22" s="11"/>
      <c r="P22" s="11"/>
      <c r="Q22" s="25"/>
    </row>
    <row r="23" ht="22.5" customHeight="1">
      <c r="A23" s="77"/>
      <c r="B23" s="33"/>
      <c r="C23" s="12"/>
      <c r="D23" s="19"/>
      <c r="E23" s="28"/>
      <c r="F23" s="19"/>
      <c r="G23" s="19"/>
      <c r="H23" s="19"/>
      <c r="I23" s="19"/>
      <c r="J23" s="12" t="s">
        <v>115</v>
      </c>
      <c r="K23" s="14"/>
      <c r="L23" s="14"/>
      <c r="M23" s="14"/>
      <c r="N23" s="11"/>
      <c r="O23" s="11"/>
      <c r="P23" s="11"/>
      <c r="Q23" s="25"/>
    </row>
    <row r="24" ht="22.5" customHeight="1">
      <c r="A24" s="77"/>
      <c r="B24" s="33"/>
      <c r="C24" s="12" t="n">
        <v>6439005</v>
      </c>
      <c r="D24" s="12" t="s">
        <v>10</v>
      </c>
      <c r="E24" s="13" t="s">
        <v>20</v>
      </c>
      <c r="F24" s="12" t="s">
        <v>21</v>
      </c>
      <c r="G24" s="20" t="n">
        <v>0.25</v>
      </c>
      <c r="H24" s="12" t="n">
        <v>300</v>
      </c>
      <c r="I24" s="20" t="n">
        <f>G24*H24*7</f>
        <v>525</v>
      </c>
      <c r="J24" s="12" t="s">
        <v>113</v>
      </c>
      <c r="K24" s="14" t="n">
        <v>0</v>
      </c>
      <c r="L24" s="14" t="n">
        <v>0</v>
      </c>
      <c r="M24" s="14" t="n">
        <v>0</v>
      </c>
      <c r="N24" s="11" t="n">
        <v>0</v>
      </c>
      <c r="O24" s="11" t="n">
        <v>0</v>
      </c>
      <c r="P24" s="11" t="n">
        <v>0</v>
      </c>
      <c r="Q24" s="22" t="n">
        <f>M26/H24</f>
        <v>0</v>
      </c>
    </row>
    <row r="25" ht="22.5" customHeight="1">
      <c r="A25" s="77"/>
      <c r="B25" s="33"/>
      <c r="C25" s="12"/>
      <c r="D25" s="19"/>
      <c r="E25" s="28"/>
      <c r="F25" s="19"/>
      <c r="G25" s="19"/>
      <c r="H25" s="19"/>
      <c r="I25" s="19"/>
      <c r="J25" s="12" t="s">
        <v>114</v>
      </c>
      <c r="K25" s="14"/>
      <c r="L25" s="14"/>
      <c r="M25" s="14"/>
      <c r="N25" s="11"/>
      <c r="O25" s="11"/>
      <c r="P25" s="11"/>
      <c r="Q25" s="25"/>
    </row>
    <row r="26" ht="22.5" customHeight="1">
      <c r="A26" s="77"/>
      <c r="B26" s="33"/>
      <c r="C26" s="12"/>
      <c r="D26" s="19"/>
      <c r="E26" s="28"/>
      <c r="F26" s="19"/>
      <c r="G26" s="19"/>
      <c r="H26" s="19"/>
      <c r="I26" s="19"/>
      <c r="J26" s="12" t="s">
        <v>115</v>
      </c>
      <c r="K26" s="14"/>
      <c r="L26" s="14"/>
      <c r="M26" s="14"/>
      <c r="N26" s="11"/>
      <c r="O26" s="11"/>
      <c r="P26" s="11"/>
      <c r="Q26" s="25"/>
    </row>
    <row r="27" ht="22.5" customHeight="1">
      <c r="A27" s="77"/>
      <c r="B27" s="33"/>
      <c r="C27" s="12" t="n">
        <v>7203110</v>
      </c>
      <c r="D27" s="12" t="s">
        <v>22</v>
      </c>
      <c r="E27" s="13" t="s">
        <v>23</v>
      </c>
      <c r="F27" s="12" t="s">
        <v>15</v>
      </c>
      <c r="G27" s="20" t="n">
        <v>0.2</v>
      </c>
      <c r="H27" s="12" t="n">
        <v>100</v>
      </c>
      <c r="I27" s="20" t="n">
        <f>G27*H27*7</f>
        <v>140</v>
      </c>
      <c r="J27" s="12" t="s">
        <v>113</v>
      </c>
      <c r="K27" s="14" t="n">
        <v>85</v>
      </c>
      <c r="L27" s="14" t="n">
        <v>50</v>
      </c>
      <c r="M27" s="14" t="n">
        <v>0</v>
      </c>
      <c r="N27" s="11" t="n">
        <v>0</v>
      </c>
      <c r="O27" s="11" t="n">
        <v>0</v>
      </c>
      <c r="P27" s="11" t="n">
        <v>0</v>
      </c>
      <c r="Q27" s="22" t="n">
        <f>M29/H27</f>
        <v>0</v>
      </c>
    </row>
    <row r="28" ht="22.5" customHeight="1">
      <c r="A28" s="77"/>
      <c r="B28" s="33"/>
      <c r="C28" s="12"/>
      <c r="D28" s="19"/>
      <c r="E28" s="28"/>
      <c r="F28" s="19"/>
      <c r="G28" s="19"/>
      <c r="H28" s="19"/>
      <c r="I28" s="19"/>
      <c r="J28" s="12" t="s">
        <v>114</v>
      </c>
      <c r="K28" s="14"/>
      <c r="L28" s="14"/>
      <c r="M28" s="14"/>
      <c r="N28" s="11"/>
      <c r="O28" s="11"/>
      <c r="P28" s="11"/>
      <c r="Q28" s="25"/>
    </row>
    <row r="29" ht="22.5" customHeight="1">
      <c r="A29" s="77"/>
      <c r="B29" s="33"/>
      <c r="C29" s="12"/>
      <c r="D29" s="19"/>
      <c r="E29" s="28"/>
      <c r="F29" s="19"/>
      <c r="G29" s="19"/>
      <c r="H29" s="19"/>
      <c r="I29" s="19"/>
      <c r="J29" s="12" t="s">
        <v>115</v>
      </c>
      <c r="K29" s="14"/>
      <c r="L29" s="14"/>
      <c r="M29" s="14"/>
      <c r="N29" s="11"/>
      <c r="O29" s="11"/>
      <c r="P29" s="11"/>
      <c r="Q29" s="25"/>
    </row>
    <row r="30" ht="22.5" customHeight="1">
      <c r="A30" s="77"/>
      <c r="B30" s="33"/>
      <c r="C30" s="12" t="n">
        <v>7202934</v>
      </c>
      <c r="D30" s="12" t="s">
        <v>22</v>
      </c>
      <c r="E30" s="13" t="s">
        <v>24</v>
      </c>
      <c r="F30" s="12" t="s">
        <v>15</v>
      </c>
      <c r="G30" s="20" t="n">
        <v>0.35</v>
      </c>
      <c r="H30" s="12" t="n">
        <v>200</v>
      </c>
      <c r="I30" s="20" t="n">
        <f>G30*H30*7</f>
        <v>490</v>
      </c>
      <c r="J30" s="12" t="s">
        <v>113</v>
      </c>
      <c r="K30" s="14" t="n">
        <v>602</v>
      </c>
      <c r="L30" s="14" t="n">
        <v>227</v>
      </c>
      <c r="M30" s="14" t="n">
        <v>0</v>
      </c>
      <c r="N30" s="11" t="n">
        <v>0</v>
      </c>
      <c r="O30" s="11" t="n">
        <v>0</v>
      </c>
      <c r="P30" s="11" t="n">
        <v>0</v>
      </c>
      <c r="Q30" s="22" t="n">
        <v>0</v>
      </c>
    </row>
    <row r="31" ht="22.5" customHeight="1">
      <c r="A31" s="77"/>
      <c r="B31" s="33"/>
      <c r="C31" s="12"/>
      <c r="D31" s="19"/>
      <c r="E31" s="28"/>
      <c r="F31" s="19"/>
      <c r="G31" s="19"/>
      <c r="H31" s="19"/>
      <c r="I31" s="19"/>
      <c r="J31" s="12" t="s">
        <v>114</v>
      </c>
      <c r="K31" s="16"/>
      <c r="L31" s="14"/>
      <c r="M31" s="14"/>
      <c r="N31" s="11"/>
      <c r="O31" s="11"/>
      <c r="P31" s="11"/>
      <c r="Q31" s="25"/>
    </row>
    <row r="32" ht="22.5" customHeight="1">
      <c r="A32" s="77"/>
      <c r="B32" s="33"/>
      <c r="C32" s="12"/>
      <c r="D32" s="19"/>
      <c r="E32" s="28"/>
      <c r="F32" s="19"/>
      <c r="G32" s="19"/>
      <c r="H32" s="19"/>
      <c r="I32" s="19"/>
      <c r="J32" s="12" t="s">
        <v>115</v>
      </c>
      <c r="K32" s="14"/>
      <c r="L32" s="14"/>
      <c r="M32" s="14"/>
      <c r="N32" s="11"/>
      <c r="O32" s="11"/>
      <c r="P32" s="11"/>
      <c r="Q32" s="25"/>
    </row>
    <row r="33" ht="22.5" customHeight="1">
      <c r="A33" s="77"/>
      <c r="B33" s="33"/>
      <c r="C33" s="12" t="n">
        <v>5847496</v>
      </c>
      <c r="D33" s="12" t="s">
        <v>10</v>
      </c>
      <c r="E33" s="13" t="s">
        <v>25</v>
      </c>
      <c r="F33" s="12" t="s">
        <v>12</v>
      </c>
      <c r="G33" s="20" t="n">
        <v>0.3</v>
      </c>
      <c r="H33" s="12" t="n">
        <v>200</v>
      </c>
      <c r="I33" s="20" t="n">
        <f>G33*H33*7</f>
        <v>420</v>
      </c>
      <c r="J33" s="12" t="s">
        <v>113</v>
      </c>
      <c r="K33" s="14" t="n">
        <v>686</v>
      </c>
      <c r="L33" s="14" t="n">
        <v>10</v>
      </c>
      <c r="M33" s="14" t="n">
        <v>0</v>
      </c>
      <c r="N33" s="11" t="n">
        <v>0</v>
      </c>
      <c r="O33" s="11" t="n">
        <v>0</v>
      </c>
      <c r="P33" s="11" t="n">
        <v>0</v>
      </c>
      <c r="Q33" s="22" t="n">
        <f>M35/H33</f>
        <v>0</v>
      </c>
    </row>
    <row r="34" ht="22.5" customHeight="1">
      <c r="A34" s="77"/>
      <c r="B34" s="33"/>
      <c r="C34" s="12"/>
      <c r="D34" s="19"/>
      <c r="E34" s="28"/>
      <c r="F34" s="19"/>
      <c r="G34" s="19"/>
      <c r="H34" s="19"/>
      <c r="I34" s="19"/>
      <c r="J34" s="12" t="s">
        <v>114</v>
      </c>
      <c r="K34" s="14"/>
      <c r="L34" s="14"/>
      <c r="M34" s="14"/>
      <c r="N34" s="11"/>
      <c r="O34" s="11"/>
      <c r="P34" s="11"/>
      <c r="Q34" s="25"/>
    </row>
    <row r="35" ht="22.5" customHeight="1">
      <c r="A35" s="77"/>
      <c r="B35" s="33"/>
      <c r="C35" s="12"/>
      <c r="D35" s="19"/>
      <c r="E35" s="28"/>
      <c r="F35" s="19"/>
      <c r="G35" s="19"/>
      <c r="H35" s="19"/>
      <c r="I35" s="19"/>
      <c r="J35" s="12" t="s">
        <v>115</v>
      </c>
      <c r="K35" s="14"/>
      <c r="L35" s="14"/>
      <c r="M35" s="14"/>
      <c r="N35" s="11"/>
      <c r="O35" s="11"/>
      <c r="P35" s="11"/>
      <c r="Q35" s="25"/>
    </row>
    <row r="36" ht="22.5" customHeight="1">
      <c r="A36" s="77"/>
      <c r="B36" s="33"/>
      <c r="C36" s="12" t="n">
        <v>7572369</v>
      </c>
      <c r="D36" s="12" t="s">
        <v>10</v>
      </c>
      <c r="E36" s="13" t="s">
        <v>25</v>
      </c>
      <c r="F36" s="12" t="s">
        <v>15</v>
      </c>
      <c r="G36" s="20" t="n">
        <v>0.3</v>
      </c>
      <c r="H36" s="12" t="n">
        <v>400</v>
      </c>
      <c r="I36" s="20" t="n">
        <f>G36*H36*7</f>
        <v>840</v>
      </c>
      <c r="J36" s="12" t="s">
        <v>113</v>
      </c>
      <c r="K36" s="14" t="n">
        <v>17</v>
      </c>
      <c r="L36" s="14" t="n">
        <v>3</v>
      </c>
      <c r="M36" s="14" t="n">
        <v>0</v>
      </c>
      <c r="N36" s="11" t="n">
        <v>0</v>
      </c>
      <c r="O36" s="11" t="n">
        <v>0</v>
      </c>
      <c r="P36" s="11" t="n">
        <v>0</v>
      </c>
      <c r="Q36" s="22" t="n">
        <f>M38/H36</f>
        <v>0</v>
      </c>
    </row>
    <row r="37" ht="22.5" customHeight="1">
      <c r="A37" s="77"/>
      <c r="B37" s="33"/>
      <c r="C37" s="12"/>
      <c r="D37" s="19"/>
      <c r="E37" s="28"/>
      <c r="F37" s="19"/>
      <c r="G37" s="19"/>
      <c r="H37" s="19"/>
      <c r="I37" s="19"/>
      <c r="J37" s="12" t="s">
        <v>114</v>
      </c>
      <c r="K37" s="14"/>
      <c r="L37" s="14"/>
      <c r="M37" s="14"/>
      <c r="N37" s="11"/>
      <c r="O37" s="11"/>
      <c r="P37" s="11"/>
      <c r="Q37" s="25"/>
    </row>
    <row r="38" ht="22.5" customHeight="1">
      <c r="A38" s="77"/>
      <c r="B38" s="33"/>
      <c r="C38" s="12"/>
      <c r="D38" s="19"/>
      <c r="E38" s="28"/>
      <c r="F38" s="19"/>
      <c r="G38" s="19"/>
      <c r="H38" s="19"/>
      <c r="I38" s="19"/>
      <c r="J38" s="12" t="s">
        <v>115</v>
      </c>
      <c r="K38" s="14"/>
      <c r="L38" s="14"/>
      <c r="M38" s="14"/>
      <c r="N38" s="11"/>
      <c r="O38" s="11"/>
      <c r="P38" s="11"/>
      <c r="Q38" s="25"/>
    </row>
    <row r="39" ht="22.5" customHeight="1">
      <c r="A39" s="77"/>
      <c r="B39" s="33"/>
      <c r="C39" s="12" t="n">
        <v>8460883</v>
      </c>
      <c r="D39" s="12" t="s">
        <v>16</v>
      </c>
      <c r="E39" s="13" t="s">
        <v>11</v>
      </c>
      <c r="F39" s="12" t="s">
        <v>15</v>
      </c>
      <c r="G39" s="20" t="n">
        <v>0.14</v>
      </c>
      <c r="H39" s="12" t="n">
        <v>1400</v>
      </c>
      <c r="I39" s="20" t="n">
        <f>G39*H39*7</f>
        <v>1372</v>
      </c>
      <c r="J39" s="12" t="s">
        <v>113</v>
      </c>
      <c r="K39" s="14" t="n">
        <v>7661</v>
      </c>
      <c r="L39" s="14" t="n">
        <v>2518</v>
      </c>
      <c r="M39" s="14" t="n">
        <v>76</v>
      </c>
      <c r="N39" s="11" t="n">
        <v>0.004</v>
      </c>
      <c r="O39" s="11" t="n">
        <v>0.141</v>
      </c>
      <c r="P39" s="11" t="n">
        <v>10.682</v>
      </c>
      <c r="Q39" s="22" t="n">
        <f>M41/H39</f>
        <v>0</v>
      </c>
    </row>
    <row r="40" ht="22.5" customHeight="1">
      <c r="A40" s="77"/>
      <c r="B40" s="33"/>
      <c r="C40" s="12"/>
      <c r="D40" s="19"/>
      <c r="E40" s="28"/>
      <c r="F40" s="19"/>
      <c r="G40" s="19"/>
      <c r="H40" s="19"/>
      <c r="I40" s="19"/>
      <c r="J40" s="12" t="s">
        <v>114</v>
      </c>
      <c r="K40" s="14"/>
      <c r="L40" s="14"/>
      <c r="M40" s="14"/>
      <c r="N40" s="11"/>
      <c r="O40" s="11"/>
      <c r="P40" s="11"/>
      <c r="Q40" s="25"/>
    </row>
    <row r="41" ht="22.5" customHeight="1">
      <c r="A41" s="77"/>
      <c r="B41" s="33"/>
      <c r="C41" s="12"/>
      <c r="D41" s="19"/>
      <c r="E41" s="28"/>
      <c r="F41" s="19"/>
      <c r="G41" s="19"/>
      <c r="H41" s="19"/>
      <c r="I41" s="19"/>
      <c r="J41" s="12" t="s">
        <v>115</v>
      </c>
      <c r="K41" s="14"/>
      <c r="L41" s="14"/>
      <c r="M41" s="14"/>
      <c r="N41" s="11"/>
      <c r="O41" s="11"/>
      <c r="P41" s="11"/>
      <c r="Q41" s="25"/>
    </row>
    <row r="42" ht="22.5" customHeight="1">
      <c r="A42" s="77"/>
      <c r="B42" s="33"/>
      <c r="C42" s="12" t="n">
        <v>8531973</v>
      </c>
      <c r="D42" s="12" t="s">
        <v>16</v>
      </c>
      <c r="E42" s="13" t="s">
        <v>18</v>
      </c>
      <c r="F42" s="12" t="s">
        <v>26</v>
      </c>
      <c r="G42" s="20" t="n">
        <v>0.45</v>
      </c>
      <c r="H42" s="12" t="n">
        <v>150</v>
      </c>
      <c r="I42" s="20" t="n">
        <f>G42*H42*7</f>
        <v>472.5</v>
      </c>
      <c r="J42" s="12" t="s">
        <v>113</v>
      </c>
      <c r="K42" s="14" t="n">
        <v>0</v>
      </c>
      <c r="L42" s="14" t="n">
        <v>0</v>
      </c>
      <c r="M42" s="14" t="n">
        <v>0</v>
      </c>
      <c r="N42" s="11" t="n">
        <v>0</v>
      </c>
      <c r="O42" s="11" t="n">
        <v>0</v>
      </c>
      <c r="P42" s="11" t="n">
        <v>0</v>
      </c>
      <c r="Q42" s="22" t="n">
        <f>M44/H42</f>
        <v>0</v>
      </c>
    </row>
    <row r="43" ht="22.5" customHeight="1">
      <c r="A43" s="77"/>
      <c r="B43" s="33"/>
      <c r="C43" s="12"/>
      <c r="D43" s="19"/>
      <c r="E43" s="28"/>
      <c r="F43" s="19"/>
      <c r="G43" s="19"/>
      <c r="H43" s="19"/>
      <c r="I43" s="19"/>
      <c r="J43" s="12" t="s">
        <v>114</v>
      </c>
      <c r="K43" s="14"/>
      <c r="L43" s="14"/>
      <c r="M43" s="14"/>
      <c r="N43" s="11"/>
      <c r="O43" s="11"/>
      <c r="P43" s="11"/>
      <c r="Q43" s="25"/>
    </row>
    <row r="44" ht="22.5" customHeight="1">
      <c r="A44" s="77"/>
      <c r="B44" s="33"/>
      <c r="C44" s="12"/>
      <c r="D44" s="19"/>
      <c r="E44" s="28"/>
      <c r="F44" s="19"/>
      <c r="G44" s="19"/>
      <c r="H44" s="19"/>
      <c r="I44" s="19"/>
      <c r="J44" s="12" t="s">
        <v>115</v>
      </c>
      <c r="K44" s="14"/>
      <c r="L44" s="14"/>
      <c r="M44" s="14"/>
      <c r="N44" s="11"/>
      <c r="O44" s="11"/>
      <c r="P44" s="11"/>
      <c r="Q44" s="25"/>
    </row>
    <row r="45" ht="22.5" customHeight="1">
      <c r="A45" s="77"/>
      <c r="B45" s="33"/>
      <c r="C45" s="12" t="n">
        <v>8156506</v>
      </c>
      <c r="D45" s="12" t="s">
        <v>27</v>
      </c>
      <c r="E45" s="13" t="s">
        <v>14</v>
      </c>
      <c r="F45" s="12" t="s">
        <v>15</v>
      </c>
      <c r="G45" s="20" t="n">
        <v>0.1</v>
      </c>
      <c r="H45" s="12" t="n">
        <v>1000</v>
      </c>
      <c r="I45" s="20" t="n">
        <f>G45*H45*7</f>
        <v>700</v>
      </c>
      <c r="J45" s="12" t="s">
        <v>113</v>
      </c>
      <c r="K45" s="14" t="n">
        <v>56</v>
      </c>
      <c r="L45" s="14" t="n">
        <v>14</v>
      </c>
      <c r="M45" s="14" t="n">
        <v>0</v>
      </c>
      <c r="N45" s="11" t="n">
        <v>0</v>
      </c>
      <c r="O45" s="11" t="n">
        <v>0</v>
      </c>
      <c r="P45" s="11" t="n">
        <v>0</v>
      </c>
      <c r="Q45" s="22" t="n">
        <f>M47/H45</f>
        <v>0</v>
      </c>
    </row>
    <row r="46" ht="22.5" customHeight="1">
      <c r="A46" s="77"/>
      <c r="B46" s="33"/>
      <c r="C46" s="12"/>
      <c r="D46" s="19"/>
      <c r="E46" s="28"/>
      <c r="F46" s="19"/>
      <c r="G46" s="19"/>
      <c r="H46" s="19"/>
      <c r="I46" s="19"/>
      <c r="J46" s="12" t="s">
        <v>114</v>
      </c>
      <c r="K46" s="14"/>
      <c r="L46" s="14"/>
      <c r="M46" s="14"/>
      <c r="N46" s="11"/>
      <c r="O46" s="11"/>
      <c r="P46" s="11"/>
      <c r="Q46" s="25"/>
    </row>
    <row r="47" ht="22.5" customHeight="1">
      <c r="A47" s="77"/>
      <c r="B47" s="33"/>
      <c r="C47" s="12"/>
      <c r="D47" s="19"/>
      <c r="E47" s="28"/>
      <c r="F47" s="19"/>
      <c r="G47" s="19"/>
      <c r="H47" s="19"/>
      <c r="I47" s="19"/>
      <c r="J47" s="12" t="s">
        <v>115</v>
      </c>
      <c r="K47" s="14"/>
      <c r="L47" s="14"/>
      <c r="M47" s="14"/>
      <c r="N47" s="11"/>
      <c r="O47" s="11"/>
      <c r="P47" s="11"/>
      <c r="Q47" s="25"/>
    </row>
    <row r="48" ht="22.5" customHeight="1">
      <c r="A48" s="77"/>
      <c r="B48" s="33"/>
      <c r="C48" s="12" t="n">
        <v>8819666</v>
      </c>
      <c r="D48" s="12" t="s">
        <v>27</v>
      </c>
      <c r="E48" s="13" t="s">
        <v>14</v>
      </c>
      <c r="F48" s="12" t="s">
        <v>12</v>
      </c>
      <c r="G48" s="20" t="n">
        <v>0.08</v>
      </c>
      <c r="H48" s="12" t="n">
        <v>200</v>
      </c>
      <c r="I48" s="20" t="n">
        <f>G48*H48*7</f>
        <v>112</v>
      </c>
      <c r="J48" s="12" t="s">
        <v>113</v>
      </c>
      <c r="K48" s="14" t="n">
        <v>608</v>
      </c>
      <c r="L48" s="14" t="n">
        <v>122</v>
      </c>
      <c r="M48" s="14" t="n">
        <v>2</v>
      </c>
      <c r="N48" s="11" t="n">
        <v>0.004</v>
      </c>
      <c r="O48" s="11" t="n">
        <v>0.233</v>
      </c>
      <c r="P48" s="11" t="n">
        <v>0.4669</v>
      </c>
      <c r="Q48" s="22" t="n">
        <f>M50/H48</f>
        <v>0</v>
      </c>
    </row>
    <row r="49" ht="22.5" customHeight="1">
      <c r="A49" s="77"/>
      <c r="B49" s="33"/>
      <c r="C49" s="12"/>
      <c r="D49" s="19"/>
      <c r="E49" s="28"/>
      <c r="F49" s="19"/>
      <c r="G49" s="19"/>
      <c r="H49" s="19"/>
      <c r="I49" s="19"/>
      <c r="J49" s="12" t="s">
        <v>114</v>
      </c>
      <c r="K49" s="14"/>
      <c r="L49" s="14"/>
      <c r="M49" s="14"/>
      <c r="N49" s="11"/>
      <c r="O49" s="11"/>
      <c r="P49" s="11"/>
      <c r="Q49" s="25"/>
    </row>
    <row r="50" ht="22.5" customHeight="1">
      <c r="A50" s="77"/>
      <c r="B50" s="33"/>
      <c r="C50" s="12"/>
      <c r="D50" s="19"/>
      <c r="E50" s="28"/>
      <c r="F50" s="19"/>
      <c r="G50" s="19"/>
      <c r="H50" s="19"/>
      <c r="I50" s="19"/>
      <c r="J50" s="12" t="s">
        <v>115</v>
      </c>
      <c r="K50" s="14"/>
      <c r="L50" s="14"/>
      <c r="M50" s="14"/>
      <c r="N50" s="11"/>
      <c r="O50" s="11"/>
      <c r="P50" s="11"/>
      <c r="Q50" s="25"/>
    </row>
    <row r="51" ht="22.5" customHeight="1">
      <c r="A51" s="77"/>
      <c r="B51" s="33"/>
      <c r="C51" s="12" t="n">
        <v>91410799</v>
      </c>
      <c r="D51" s="12" t="s">
        <v>28</v>
      </c>
      <c r="E51" s="13" t="s">
        <v>29</v>
      </c>
      <c r="F51" s="12" t="s">
        <v>15</v>
      </c>
      <c r="G51" s="20" t="n">
        <v>0.02</v>
      </c>
      <c r="H51" s="12" t="n">
        <v>500</v>
      </c>
      <c r="I51" s="20" t="n">
        <f>G51*H51*7</f>
        <v>70</v>
      </c>
      <c r="J51" s="12" t="s">
        <v>113</v>
      </c>
      <c r="K51" s="14" t="n">
        <v>13674</v>
      </c>
      <c r="L51" s="14" t="n">
        <v>3119</v>
      </c>
      <c r="M51" s="14" t="n">
        <v>57</v>
      </c>
      <c r="N51" s="11" t="n">
        <v>0</v>
      </c>
      <c r="O51" s="11" t="n">
        <v>0.02</v>
      </c>
      <c r="P51" s="11" t="n">
        <v>1.14</v>
      </c>
      <c r="Q51" s="22" t="n">
        <f>M53/H51</f>
        <v>0</v>
      </c>
    </row>
    <row r="52" ht="22.5" customHeight="1">
      <c r="A52" s="77"/>
      <c r="B52" s="33"/>
      <c r="C52" s="12"/>
      <c r="D52" s="19"/>
      <c r="E52" s="28"/>
      <c r="F52" s="19"/>
      <c r="G52" s="19"/>
      <c r="H52" s="19"/>
      <c r="I52" s="19"/>
      <c r="J52" s="12" t="s">
        <v>114</v>
      </c>
      <c r="K52" s="14"/>
      <c r="L52" s="14"/>
      <c r="M52" s="14"/>
      <c r="N52" s="11"/>
      <c r="O52" s="11"/>
      <c r="P52" s="11"/>
      <c r="Q52" s="25"/>
    </row>
    <row r="53" ht="22.5" customHeight="1">
      <c r="A53" s="77"/>
      <c r="B53" s="33"/>
      <c r="C53" s="12"/>
      <c r="D53" s="19"/>
      <c r="E53" s="28"/>
      <c r="F53" s="19"/>
      <c r="G53" s="19"/>
      <c r="H53" s="19"/>
      <c r="I53" s="19"/>
      <c r="J53" s="12" t="s">
        <v>115</v>
      </c>
      <c r="K53" s="14"/>
      <c r="L53" s="14"/>
      <c r="M53" s="14"/>
      <c r="N53" s="11"/>
      <c r="O53" s="11"/>
      <c r="P53" s="11"/>
      <c r="Q53" s="25"/>
    </row>
    <row r="54" ht="22.5" customHeight="1">
      <c r="A54" s="77"/>
      <c r="B54" s="33"/>
      <c r="C54" s="12" t="n">
        <v>7872826</v>
      </c>
      <c r="D54" s="12" t="s">
        <v>30</v>
      </c>
      <c r="E54" s="13" t="s">
        <v>14</v>
      </c>
      <c r="F54" s="12" t="s">
        <v>15</v>
      </c>
      <c r="G54" s="20" t="n">
        <v>0.48</v>
      </c>
      <c r="H54" s="12" t="n">
        <v>400</v>
      </c>
      <c r="I54" s="20" t="n">
        <f>G54*H54*7</f>
        <v>1344</v>
      </c>
      <c r="J54" s="12" t="s">
        <v>113</v>
      </c>
      <c r="K54" s="14" t="n">
        <v>126</v>
      </c>
      <c r="L54" s="14" t="n">
        <v>41</v>
      </c>
      <c r="M54" s="14" t="n">
        <v>0</v>
      </c>
      <c r="N54" s="11" t="n">
        <v>0</v>
      </c>
      <c r="O54" s="11" t="n">
        <v>0</v>
      </c>
      <c r="P54" s="11" t="n">
        <v>0</v>
      </c>
      <c r="Q54" s="22" t="n">
        <f>M56/H54</f>
        <v>0</v>
      </c>
    </row>
    <row r="55" ht="22.5" customHeight="1">
      <c r="A55" s="77"/>
      <c r="B55" s="33"/>
      <c r="C55" s="12"/>
      <c r="D55" s="19"/>
      <c r="E55" s="28"/>
      <c r="F55" s="19"/>
      <c r="G55" s="19"/>
      <c r="H55" s="19"/>
      <c r="I55" s="19"/>
      <c r="J55" s="12" t="s">
        <v>114</v>
      </c>
      <c r="K55" s="35"/>
      <c r="L55" s="14"/>
      <c r="M55" s="14"/>
      <c r="N55" s="11"/>
      <c r="O55" s="11"/>
      <c r="P55" s="11"/>
      <c r="Q55" s="25"/>
    </row>
    <row r="56" ht="22.5" customHeight="1">
      <c r="A56" s="77"/>
      <c r="B56" s="33"/>
      <c r="C56" s="12"/>
      <c r="D56" s="19"/>
      <c r="E56" s="28"/>
      <c r="F56" s="19"/>
      <c r="G56" s="19"/>
      <c r="H56" s="19"/>
      <c r="I56" s="19"/>
      <c r="J56" s="12" t="s">
        <v>115</v>
      </c>
      <c r="K56" s="14"/>
      <c r="L56" s="14"/>
      <c r="M56" s="14"/>
      <c r="N56" s="11"/>
      <c r="O56" s="11"/>
      <c r="P56" s="11"/>
      <c r="Q56" s="25"/>
    </row>
    <row r="57" ht="22.5" customHeight="1">
      <c r="A57" s="77"/>
      <c r="B57" s="33"/>
      <c r="C57" s="12" t="n">
        <v>9311355</v>
      </c>
      <c r="D57" s="12" t="s">
        <v>31</v>
      </c>
      <c r="E57" s="13" t="s">
        <v>14</v>
      </c>
      <c r="F57" s="12" t="s">
        <v>15</v>
      </c>
      <c r="G57" s="20" t="n">
        <v>0.15</v>
      </c>
      <c r="H57" s="12" t="n">
        <v>20</v>
      </c>
      <c r="I57" s="20" t="n">
        <f>G57*H57*7</f>
        <v>21</v>
      </c>
      <c r="J57" s="12" t="s">
        <v>113</v>
      </c>
      <c r="K57" s="14" t="n">
        <v>2</v>
      </c>
      <c r="L57" s="14" t="n">
        <v>0</v>
      </c>
      <c r="M57" s="14" t="n">
        <v>0</v>
      </c>
      <c r="N57" s="11" t="n">
        <v>0</v>
      </c>
      <c r="O57" s="11" t="n">
        <v>0</v>
      </c>
      <c r="P57" s="11" t="n">
        <v>0</v>
      </c>
      <c r="Q57" s="22" t="n">
        <f>M59/H57</f>
        <v>0</v>
      </c>
    </row>
    <row r="58" ht="22.5" customHeight="1">
      <c r="A58" s="77"/>
      <c r="B58" s="33"/>
      <c r="C58" s="12"/>
      <c r="D58" s="19"/>
      <c r="E58" s="28"/>
      <c r="F58" s="19"/>
      <c r="G58" s="19"/>
      <c r="H58" s="19"/>
      <c r="I58" s="19"/>
      <c r="J58" s="12" t="s">
        <v>114</v>
      </c>
      <c r="K58" s="35"/>
      <c r="L58" s="14"/>
      <c r="M58" s="14"/>
      <c r="N58" s="11"/>
      <c r="O58" s="11"/>
      <c r="P58" s="11"/>
      <c r="Q58" s="25"/>
    </row>
    <row r="59" ht="22.5" customHeight="1">
      <c r="A59" s="77"/>
      <c r="B59" s="33"/>
      <c r="C59" s="12"/>
      <c r="D59" s="19"/>
      <c r="E59" s="28"/>
      <c r="F59" s="19"/>
      <c r="G59" s="19"/>
      <c r="H59" s="19"/>
      <c r="I59" s="19"/>
      <c r="J59" s="12" t="s">
        <v>115</v>
      </c>
      <c r="K59" s="14"/>
      <c r="L59" s="14"/>
      <c r="M59" s="14"/>
      <c r="N59" s="11"/>
      <c r="O59" s="11"/>
      <c r="P59" s="11"/>
      <c r="Q59" s="25"/>
    </row>
    <row r="60" ht="22.5" customHeight="1">
      <c r="A60" s="77"/>
      <c r="B60" s="33"/>
      <c r="C60" s="12" t="n">
        <v>10210818</v>
      </c>
      <c r="D60" s="12" t="s">
        <v>27</v>
      </c>
      <c r="E60" s="13" t="s">
        <v>14</v>
      </c>
      <c r="F60" s="12" t="s">
        <v>26</v>
      </c>
      <c r="G60" s="20" t="n">
        <v>0.2</v>
      </c>
      <c r="H60" s="12" t="n">
        <v>100</v>
      </c>
      <c r="I60" s="20" t="n">
        <f>G60*H60*7</f>
        <v>140</v>
      </c>
      <c r="J60" s="12" t="s">
        <v>113</v>
      </c>
      <c r="K60" s="14" t="n">
        <v>0</v>
      </c>
      <c r="L60" s="14" t="n">
        <v>0</v>
      </c>
      <c r="M60" s="14" t="n">
        <v>0</v>
      </c>
      <c r="N60" s="11" t="n">
        <v>0</v>
      </c>
      <c r="O60" s="11" t="n">
        <v>0</v>
      </c>
      <c r="P60" s="11" t="n">
        <v>0</v>
      </c>
      <c r="Q60" s="22" t="n">
        <f>M62/H60</f>
        <v>0</v>
      </c>
    </row>
    <row r="61" ht="22.5" customHeight="1">
      <c r="A61" s="77"/>
      <c r="B61" s="33"/>
      <c r="C61" s="12"/>
      <c r="D61" s="19"/>
      <c r="E61" s="28"/>
      <c r="F61" s="19"/>
      <c r="G61" s="19"/>
      <c r="H61" s="19"/>
      <c r="I61" s="19"/>
      <c r="J61" s="12" t="s">
        <v>114</v>
      </c>
      <c r="K61" s="14"/>
      <c r="L61" s="14"/>
      <c r="M61" s="14"/>
      <c r="N61" s="11"/>
      <c r="O61" s="11"/>
      <c r="P61" s="11"/>
      <c r="Q61" s="25"/>
    </row>
    <row r="62" ht="22.5" customHeight="1">
      <c r="A62" s="77"/>
      <c r="B62" s="33"/>
      <c r="C62" s="12"/>
      <c r="D62" s="19"/>
      <c r="E62" s="28"/>
      <c r="F62" s="19"/>
      <c r="G62" s="19"/>
      <c r="H62" s="19"/>
      <c r="I62" s="19"/>
      <c r="J62" s="12" t="s">
        <v>115</v>
      </c>
      <c r="K62" s="14"/>
      <c r="L62" s="14"/>
      <c r="M62" s="14"/>
      <c r="N62" s="11"/>
      <c r="O62" s="11"/>
      <c r="P62" s="11"/>
      <c r="Q62" s="25"/>
    </row>
    <row r="63" ht="22.5" customHeight="1">
      <c r="A63" s="77"/>
      <c r="B63" s="33"/>
      <c r="C63" s="12" t="n">
        <v>10501490</v>
      </c>
      <c r="D63" s="12" t="s">
        <v>13</v>
      </c>
      <c r="E63" s="13" t="s">
        <v>14</v>
      </c>
      <c r="F63" s="12" t="s">
        <v>15</v>
      </c>
      <c r="G63" s="20" t="n">
        <v>0.15</v>
      </c>
      <c r="H63" s="12" t="n">
        <v>100</v>
      </c>
      <c r="I63" s="20" t="n">
        <f>G63*H63*7</f>
        <v>105</v>
      </c>
      <c r="J63" s="12" t="s">
        <v>113</v>
      </c>
      <c r="K63" s="14" t="n">
        <v>3</v>
      </c>
      <c r="L63" s="14" t="n">
        <v>0</v>
      </c>
      <c r="M63" s="14" t="n">
        <v>0</v>
      </c>
      <c r="N63" s="11" t="n">
        <v>0</v>
      </c>
      <c r="O63" s="11" t="n">
        <v>0</v>
      </c>
      <c r="P63" s="11" t="n">
        <v>0</v>
      </c>
      <c r="Q63" s="22" t="n">
        <f>M65/H63</f>
        <v>0</v>
      </c>
    </row>
    <row r="64" ht="22.5" customHeight="1">
      <c r="A64" s="77"/>
      <c r="B64" s="33"/>
      <c r="C64" s="12"/>
      <c r="D64" s="19"/>
      <c r="E64" s="28"/>
      <c r="F64" s="19"/>
      <c r="G64" s="19"/>
      <c r="H64" s="19"/>
      <c r="I64" s="19"/>
      <c r="J64" s="12" t="s">
        <v>114</v>
      </c>
      <c r="K64" s="14"/>
      <c r="L64" s="14"/>
      <c r="M64" s="14"/>
      <c r="N64" s="11"/>
      <c r="O64" s="11"/>
      <c r="P64" s="11"/>
      <c r="Q64" s="25"/>
    </row>
    <row r="65" ht="22.5" customHeight="1">
      <c r="A65" s="77"/>
      <c r="B65" s="33"/>
      <c r="C65" s="12"/>
      <c r="D65" s="19"/>
      <c r="E65" s="28"/>
      <c r="F65" s="19"/>
      <c r="G65" s="19"/>
      <c r="H65" s="19"/>
      <c r="I65" s="19"/>
      <c r="J65" s="12" t="s">
        <v>115</v>
      </c>
      <c r="K65" s="14"/>
      <c r="L65" s="14"/>
      <c r="M65" s="14"/>
      <c r="N65" s="11"/>
      <c r="O65" s="11"/>
      <c r="P65" s="11"/>
      <c r="Q65" s="25"/>
    </row>
    <row r="66" ht="22.5" customHeight="1">
      <c r="A66" s="77"/>
      <c r="B66" s="33"/>
      <c r="C66" s="52" t="n">
        <v>10912510</v>
      </c>
      <c r="D66" s="12" t="s">
        <v>10</v>
      </c>
      <c r="E66" s="13" t="s">
        <v>11</v>
      </c>
      <c r="F66" s="12" t="s">
        <v>32</v>
      </c>
      <c r="G66" s="20" t="n">
        <v>0.17</v>
      </c>
      <c r="H66" s="12" t="n">
        <v>1500</v>
      </c>
      <c r="I66" s="20" t="n">
        <f>G66*H66*7</f>
        <v>1785</v>
      </c>
      <c r="J66" s="12" t="s">
        <v>113</v>
      </c>
      <c r="K66" s="14" t="n">
        <v>17537</v>
      </c>
      <c r="L66" s="14" t="n">
        <v>4071</v>
      </c>
      <c r="M66" s="14" t="n">
        <v>142</v>
      </c>
      <c r="N66" s="11" t="n">
        <v>0.01</v>
      </c>
      <c r="O66" s="11" t="n">
        <v>0.19</v>
      </c>
      <c r="P66" s="11" t="n">
        <v>27.52</v>
      </c>
      <c r="Q66" s="22" t="n">
        <f>M68/H66</f>
        <v>0</v>
      </c>
    </row>
    <row r="67" ht="22.5" customHeight="1">
      <c r="A67" s="77"/>
      <c r="B67" s="33"/>
      <c r="C67" s="12"/>
      <c r="D67" s="19"/>
      <c r="E67" s="28"/>
      <c r="F67" s="19"/>
      <c r="G67" s="19"/>
      <c r="H67" s="19"/>
      <c r="I67" s="19"/>
      <c r="J67" s="12" t="s">
        <v>114</v>
      </c>
      <c r="K67" s="16"/>
      <c r="L67" s="14"/>
      <c r="M67" s="14"/>
      <c r="N67" s="11"/>
      <c r="O67" s="11"/>
      <c r="P67" s="11"/>
      <c r="Q67" s="25"/>
    </row>
    <row r="68" ht="22.5" customHeight="1">
      <c r="A68" s="77"/>
      <c r="B68" s="33"/>
      <c r="C68" s="12"/>
      <c r="D68" s="19"/>
      <c r="E68" s="28"/>
      <c r="F68" s="19"/>
      <c r="G68" s="19"/>
      <c r="H68" s="19"/>
      <c r="I68" s="19"/>
      <c r="J68" s="12" t="s">
        <v>115</v>
      </c>
      <c r="K68" s="14"/>
      <c r="L68" s="14"/>
      <c r="M68" s="14"/>
      <c r="N68" s="11"/>
      <c r="O68" s="11"/>
      <c r="P68" s="11"/>
      <c r="Q68" s="25"/>
    </row>
    <row r="69" ht="22.5" customHeight="1">
      <c r="A69" s="77"/>
      <c r="B69" s="33"/>
      <c r="C69" s="52" t="n">
        <v>11080098</v>
      </c>
      <c r="D69" s="12" t="s">
        <v>22</v>
      </c>
      <c r="E69" s="13" t="s">
        <v>24</v>
      </c>
      <c r="F69" s="12" t="s">
        <v>15</v>
      </c>
      <c r="G69" s="20" t="n">
        <v>0.6</v>
      </c>
      <c r="H69" s="12" t="n">
        <v>100</v>
      </c>
      <c r="I69" s="20" t="n">
        <f>G69*H69*7</f>
        <v>420</v>
      </c>
      <c r="J69" s="12" t="s">
        <v>113</v>
      </c>
      <c r="K69" s="14" t="n">
        <v>2</v>
      </c>
      <c r="L69" s="14" t="n">
        <v>0</v>
      </c>
      <c r="M69" s="14" t="n">
        <v>0</v>
      </c>
      <c r="N69" s="11" t="n">
        <v>0</v>
      </c>
      <c r="O69" s="11" t="n">
        <v>0</v>
      </c>
      <c r="P69" s="11" t="n">
        <v>0</v>
      </c>
      <c r="Q69" s="22" t="n">
        <f>M71/H69</f>
        <v>0</v>
      </c>
    </row>
    <row r="70" ht="22.5" customHeight="1">
      <c r="A70" s="77"/>
      <c r="B70" s="33"/>
      <c r="C70" s="12"/>
      <c r="D70" s="19"/>
      <c r="E70" s="28"/>
      <c r="F70" s="19"/>
      <c r="G70" s="19"/>
      <c r="H70" s="19"/>
      <c r="I70" s="19"/>
      <c r="J70" s="12" t="s">
        <v>114</v>
      </c>
      <c r="K70" s="16"/>
      <c r="L70" s="14"/>
      <c r="M70" s="14"/>
      <c r="N70" s="11"/>
      <c r="O70" s="11"/>
      <c r="P70" s="11"/>
      <c r="Q70" s="25"/>
    </row>
    <row r="71" ht="22.5" customHeight="1">
      <c r="A71" s="77"/>
      <c r="B71" s="33"/>
      <c r="C71" s="12"/>
      <c r="D71" s="19"/>
      <c r="E71" s="28"/>
      <c r="F71" s="19"/>
      <c r="G71" s="19"/>
      <c r="H71" s="19"/>
      <c r="I71" s="19"/>
      <c r="J71" s="12" t="s">
        <v>115</v>
      </c>
      <c r="K71" s="14"/>
      <c r="L71" s="14"/>
      <c r="M71" s="14"/>
      <c r="N71" s="11"/>
      <c r="O71" s="11"/>
      <c r="P71" s="11"/>
      <c r="Q71" s="25"/>
    </row>
    <row r="72" ht="22.5" customHeight="1">
      <c r="A72" s="77"/>
      <c r="B72" s="33"/>
      <c r="C72" s="52" t="n">
        <v>91540124</v>
      </c>
      <c r="D72" s="12" t="s">
        <v>33</v>
      </c>
      <c r="E72" s="13" t="s">
        <v>34</v>
      </c>
      <c r="F72" s="12" t="s">
        <v>12</v>
      </c>
      <c r="G72" s="20" t="n">
        <v>0.5</v>
      </c>
      <c r="H72" s="12" t="n">
        <v>50</v>
      </c>
      <c r="I72" s="20" t="n">
        <f>G72*H72*7</f>
        <v>175</v>
      </c>
      <c r="J72" s="12" t="s">
        <v>113</v>
      </c>
      <c r="K72" s="14" t="n">
        <v>257</v>
      </c>
      <c r="L72" s="14" t="n">
        <v>104</v>
      </c>
      <c r="M72" s="14" t="n">
        <v>6</v>
      </c>
      <c r="N72" s="11" t="n">
        <v>0.032</v>
      </c>
      <c r="O72" s="11" t="n">
        <v>0.556</v>
      </c>
      <c r="P72" s="11" t="n">
        <v>3.3346</v>
      </c>
      <c r="Q72" s="22" t="n">
        <f>M74/H72</f>
        <v>0</v>
      </c>
    </row>
    <row r="73" ht="22.5" customHeight="1">
      <c r="A73" s="77"/>
      <c r="B73" s="33"/>
      <c r="C73" s="12"/>
      <c r="D73" s="19"/>
      <c r="E73" s="28"/>
      <c r="F73" s="19"/>
      <c r="G73" s="19"/>
      <c r="H73" s="19"/>
      <c r="I73" s="19"/>
      <c r="J73" s="12" t="s">
        <v>114</v>
      </c>
      <c r="K73" s="14"/>
      <c r="L73" s="14"/>
      <c r="M73" s="14"/>
      <c r="N73" s="11"/>
      <c r="O73" s="11"/>
      <c r="P73" s="11"/>
      <c r="Q73" s="25"/>
    </row>
    <row r="74" ht="22.5" customHeight="1">
      <c r="A74" s="77"/>
      <c r="B74" s="33"/>
      <c r="C74" s="12"/>
      <c r="D74" s="19"/>
      <c r="E74" s="28"/>
      <c r="F74" s="19"/>
      <c r="G74" s="19"/>
      <c r="H74" s="19"/>
      <c r="I74" s="19"/>
      <c r="J74" s="12" t="s">
        <v>115</v>
      </c>
      <c r="K74" s="14"/>
      <c r="L74" s="14"/>
      <c r="M74" s="14"/>
      <c r="N74" s="11"/>
      <c r="O74" s="11"/>
      <c r="P74" s="11"/>
      <c r="Q74" s="25"/>
    </row>
    <row r="75" ht="22.5" customHeight="1">
      <c r="A75" s="77"/>
      <c r="B75" s="33"/>
      <c r="C75" s="52" t="n">
        <v>91548042</v>
      </c>
      <c r="D75" s="12" t="s">
        <v>13</v>
      </c>
      <c r="E75" s="13" t="s">
        <v>14</v>
      </c>
      <c r="F75" s="12" t="s">
        <v>12</v>
      </c>
      <c r="G75" s="20" t="n">
        <v>0.3</v>
      </c>
      <c r="H75" s="12" t="n">
        <v>50</v>
      </c>
      <c r="I75" s="20" t="n">
        <f>G75*H75*7</f>
        <v>105</v>
      </c>
      <c r="J75" s="12" t="s">
        <v>113</v>
      </c>
      <c r="K75" s="14" t="n">
        <v>0</v>
      </c>
      <c r="L75" s="14" t="n">
        <v>0</v>
      </c>
      <c r="M75" s="14" t="n">
        <v>0</v>
      </c>
      <c r="N75" s="11" t="n">
        <v>0</v>
      </c>
      <c r="O75" s="11" t="n">
        <v>0</v>
      </c>
      <c r="P75" s="11" t="n">
        <v>0</v>
      </c>
      <c r="Q75" s="22" t="n">
        <f>M77/H75</f>
        <v>0</v>
      </c>
    </row>
    <row r="76" ht="22.5" customHeight="1">
      <c r="A76" s="77"/>
      <c r="B76" s="33"/>
      <c r="C76" s="12"/>
      <c r="D76" s="19"/>
      <c r="E76" s="28"/>
      <c r="F76" s="19"/>
      <c r="G76" s="19"/>
      <c r="H76" s="19"/>
      <c r="I76" s="19"/>
      <c r="J76" s="12" t="s">
        <v>114</v>
      </c>
      <c r="K76" s="14"/>
      <c r="L76" s="14"/>
      <c r="M76" s="14"/>
      <c r="N76" s="11"/>
      <c r="O76" s="11"/>
      <c r="P76" s="11"/>
      <c r="Q76" s="25"/>
    </row>
    <row r="77" ht="22.5" customHeight="1">
      <c r="A77" s="77"/>
      <c r="B77" s="33"/>
      <c r="C77" s="12"/>
      <c r="D77" s="19"/>
      <c r="E77" s="28"/>
      <c r="F77" s="19"/>
      <c r="G77" s="19"/>
      <c r="H77" s="19"/>
      <c r="I77" s="19"/>
      <c r="J77" s="12" t="s">
        <v>115</v>
      </c>
      <c r="K77" s="14"/>
      <c r="L77" s="14"/>
      <c r="M77" s="14"/>
      <c r="N77" s="11"/>
      <c r="O77" s="11"/>
      <c r="P77" s="11"/>
      <c r="Q77" s="25"/>
    </row>
    <row r="78" ht="22.5" customHeight="1">
      <c r="A78" s="77"/>
      <c r="B78" s="33"/>
      <c r="C78" s="52" t="n">
        <v>91548043</v>
      </c>
      <c r="D78" s="12" t="s">
        <v>28</v>
      </c>
      <c r="E78" s="13" t="s">
        <v>35</v>
      </c>
      <c r="F78" s="12" t="s">
        <v>15</v>
      </c>
      <c r="G78" s="20" t="n">
        <v>0.1</v>
      </c>
      <c r="H78" s="12" t="n">
        <v>200</v>
      </c>
      <c r="I78" s="20" t="n">
        <f>G78*H78*7</f>
        <v>140</v>
      </c>
      <c r="J78" s="12" t="s">
        <v>113</v>
      </c>
      <c r="K78" s="14" t="n">
        <v>405</v>
      </c>
      <c r="L78" s="14" t="n">
        <v>90</v>
      </c>
      <c r="M78" s="14" t="n">
        <v>0</v>
      </c>
      <c r="N78" s="11" t="n">
        <v>0</v>
      </c>
      <c r="O78" s="11" t="n">
        <v>0</v>
      </c>
      <c r="P78" s="11" t="n">
        <v>0</v>
      </c>
      <c r="Q78" s="22" t="n">
        <f>M80/H78</f>
        <v>0</v>
      </c>
    </row>
    <row r="79" ht="22.5" customHeight="1">
      <c r="A79" s="77"/>
      <c r="B79" s="33"/>
      <c r="C79" s="12"/>
      <c r="D79" s="19"/>
      <c r="E79" s="28"/>
      <c r="F79" s="19"/>
      <c r="G79" s="19"/>
      <c r="H79" s="19"/>
      <c r="I79" s="19"/>
      <c r="J79" s="12" t="s">
        <v>114</v>
      </c>
      <c r="K79" s="14"/>
      <c r="L79" s="14"/>
      <c r="M79" s="14"/>
      <c r="N79" s="11"/>
      <c r="O79" s="11"/>
      <c r="P79" s="11"/>
      <c r="Q79" s="25"/>
    </row>
    <row r="80" ht="22.5" customHeight="1">
      <c r="A80" s="77"/>
      <c r="B80" s="33"/>
      <c r="C80" s="12"/>
      <c r="D80" s="19"/>
      <c r="E80" s="28"/>
      <c r="F80" s="19"/>
      <c r="G80" s="19"/>
      <c r="H80" s="19"/>
      <c r="I80" s="19"/>
      <c r="J80" s="12" t="s">
        <v>115</v>
      </c>
      <c r="K80" s="14"/>
      <c r="L80" s="14"/>
      <c r="M80" s="14"/>
      <c r="N80" s="11"/>
      <c r="O80" s="11"/>
      <c r="P80" s="11"/>
      <c r="Q80" s="25"/>
    </row>
    <row r="81" ht="22.5" customHeight="1">
      <c r="A81" s="77"/>
      <c r="B81" s="33"/>
      <c r="C81" s="52" t="n">
        <v>11715627</v>
      </c>
      <c r="D81" s="12" t="s">
        <v>31</v>
      </c>
      <c r="E81" s="13" t="s">
        <v>14</v>
      </c>
      <c r="F81" s="12" t="s">
        <v>15</v>
      </c>
      <c r="G81" s="20" t="n">
        <v>0.4</v>
      </c>
      <c r="H81" s="12" t="n">
        <v>100</v>
      </c>
      <c r="I81" s="20" t="n">
        <f>G81*H81*7</f>
        <v>280</v>
      </c>
      <c r="J81" s="12" t="s">
        <v>113</v>
      </c>
      <c r="K81" s="14" t="n">
        <v>1</v>
      </c>
      <c r="L81" s="14" t="n">
        <v>0</v>
      </c>
      <c r="M81" s="14" t="n">
        <v>0</v>
      </c>
      <c r="N81" s="11" t="n">
        <v>0</v>
      </c>
      <c r="O81" s="11" t="n">
        <v>0</v>
      </c>
      <c r="P81" s="11" t="n">
        <v>0</v>
      </c>
      <c r="Q81" s="22" t="n">
        <f>M83/H81</f>
        <v>0</v>
      </c>
    </row>
    <row r="82" ht="22.5" customHeight="1">
      <c r="A82" s="77"/>
      <c r="B82" s="33"/>
      <c r="C82" s="12"/>
      <c r="D82" s="19"/>
      <c r="E82" s="28"/>
      <c r="F82" s="19"/>
      <c r="G82" s="19"/>
      <c r="H82" s="19"/>
      <c r="I82" s="19"/>
      <c r="J82" s="12" t="s">
        <v>114</v>
      </c>
      <c r="K82" s="14"/>
      <c r="L82" s="14"/>
      <c r="M82" s="14"/>
      <c r="N82" s="11"/>
      <c r="O82" s="11"/>
      <c r="P82" s="11"/>
      <c r="Q82" s="25"/>
    </row>
    <row r="83" ht="22.5" customHeight="1">
      <c r="A83" s="77"/>
      <c r="B83" s="33"/>
      <c r="C83" s="12"/>
      <c r="D83" s="19"/>
      <c r="E83" s="28"/>
      <c r="F83" s="19"/>
      <c r="G83" s="19"/>
      <c r="H83" s="19"/>
      <c r="I83" s="19"/>
      <c r="J83" s="12" t="s">
        <v>115</v>
      </c>
      <c r="K83" s="14"/>
      <c r="L83" s="14"/>
      <c r="M83" s="14"/>
      <c r="N83" s="11"/>
      <c r="O83" s="11"/>
      <c r="P83" s="11"/>
      <c r="Q83" s="25"/>
    </row>
    <row r="84" ht="22.5" customHeight="1">
      <c r="A84" s="77"/>
      <c r="B84" s="33"/>
      <c r="C84" s="52" t="n">
        <v>11715655</v>
      </c>
      <c r="D84" s="12" t="s">
        <v>16</v>
      </c>
      <c r="E84" s="13" t="s">
        <v>11</v>
      </c>
      <c r="F84" s="12" t="s">
        <v>15</v>
      </c>
      <c r="G84" s="20" t="n">
        <v>0.15</v>
      </c>
      <c r="H84" s="12" t="n">
        <v>100</v>
      </c>
      <c r="I84" s="20" t="n">
        <f>G84*H84*7</f>
        <v>105</v>
      </c>
      <c r="J84" s="12" t="s">
        <v>113</v>
      </c>
      <c r="K84" s="14" t="n">
        <v>1</v>
      </c>
      <c r="L84" s="14" t="n">
        <v>0</v>
      </c>
      <c r="M84" s="14" t="n">
        <v>0</v>
      </c>
      <c r="N84" s="11" t="n">
        <v>0</v>
      </c>
      <c r="O84" s="11" t="n">
        <v>0</v>
      </c>
      <c r="P84" s="11" t="n">
        <v>0</v>
      </c>
      <c r="Q84" s="22" t="n">
        <f>M86/H84</f>
        <v>0</v>
      </c>
    </row>
    <row r="85" ht="22.5" customHeight="1">
      <c r="A85" s="77"/>
      <c r="B85" s="33"/>
      <c r="C85" s="12"/>
      <c r="D85" s="19"/>
      <c r="E85" s="28"/>
      <c r="F85" s="19"/>
      <c r="G85" s="19"/>
      <c r="H85" s="19"/>
      <c r="I85" s="19"/>
      <c r="J85" s="12" t="s">
        <v>114</v>
      </c>
      <c r="K85" s="14"/>
      <c r="L85" s="14"/>
      <c r="M85" s="14"/>
      <c r="N85" s="11"/>
      <c r="O85" s="11"/>
      <c r="P85" s="11"/>
      <c r="Q85" s="25"/>
    </row>
    <row r="86" ht="22.5" customHeight="1">
      <c r="A86" s="77"/>
      <c r="B86" s="33"/>
      <c r="C86" s="12"/>
      <c r="D86" s="19"/>
      <c r="E86" s="28"/>
      <c r="F86" s="19"/>
      <c r="G86" s="19"/>
      <c r="H86" s="19"/>
      <c r="I86" s="19"/>
      <c r="J86" s="12" t="s">
        <v>115</v>
      </c>
      <c r="K86" s="14"/>
      <c r="L86" s="14"/>
      <c r="M86" s="14"/>
      <c r="N86" s="11"/>
      <c r="O86" s="11"/>
      <c r="P86" s="11"/>
      <c r="Q86" s="25"/>
    </row>
    <row r="87" ht="22.5" customHeight="1">
      <c r="A87" s="77"/>
      <c r="B87" s="33"/>
      <c r="C87" s="52" t="n">
        <v>11715811</v>
      </c>
      <c r="D87" s="12" t="s">
        <v>16</v>
      </c>
      <c r="E87" s="13" t="s">
        <v>17</v>
      </c>
      <c r="F87" s="12" t="s">
        <v>15</v>
      </c>
      <c r="G87" s="20" t="n">
        <v>0.17</v>
      </c>
      <c r="H87" s="12" t="n">
        <v>100</v>
      </c>
      <c r="I87" s="20" t="n">
        <f>G87*H87*7</f>
        <v>119</v>
      </c>
      <c r="J87" s="12" t="s">
        <v>113</v>
      </c>
      <c r="K87" s="14" t="n">
        <v>2</v>
      </c>
      <c r="L87" s="14" t="n">
        <v>0</v>
      </c>
      <c r="M87" s="14" t="n">
        <v>0</v>
      </c>
      <c r="N87" s="11" t="n">
        <v>0</v>
      </c>
      <c r="O87" s="11" t="n">
        <v>0</v>
      </c>
      <c r="P87" s="11" t="n">
        <v>0</v>
      </c>
      <c r="Q87" s="22" t="n">
        <f>M89/H87</f>
        <v>0</v>
      </c>
    </row>
    <row r="88" ht="22.5" customHeight="1">
      <c r="A88" s="77"/>
      <c r="B88" s="33"/>
      <c r="C88" s="12"/>
      <c r="D88" s="19"/>
      <c r="E88" s="28"/>
      <c r="F88" s="19"/>
      <c r="G88" s="19"/>
      <c r="H88" s="19"/>
      <c r="I88" s="19"/>
      <c r="J88" s="12" t="s">
        <v>114</v>
      </c>
      <c r="K88" s="14"/>
      <c r="L88" s="14"/>
      <c r="M88" s="14"/>
      <c r="N88" s="11"/>
      <c r="O88" s="11"/>
      <c r="P88" s="11"/>
      <c r="Q88" s="25"/>
    </row>
    <row r="89" ht="22.5" customHeight="1">
      <c r="A89" s="77"/>
      <c r="B89" s="33"/>
      <c r="C89" s="12"/>
      <c r="D89" s="19"/>
      <c r="E89" s="28"/>
      <c r="F89" s="19"/>
      <c r="G89" s="19"/>
      <c r="H89" s="19"/>
      <c r="I89" s="19"/>
      <c r="J89" s="12" t="s">
        <v>115</v>
      </c>
      <c r="K89" s="14"/>
      <c r="L89" s="14"/>
      <c r="M89" s="14"/>
      <c r="N89" s="11"/>
      <c r="O89" s="11"/>
      <c r="P89" s="11"/>
      <c r="Q89" s="25"/>
    </row>
    <row r="90" ht="22.5" customHeight="1">
      <c r="A90" s="77"/>
      <c r="B90" s="33"/>
      <c r="C90" s="52" t="n">
        <v>11729927</v>
      </c>
      <c r="D90" s="12" t="s">
        <v>10</v>
      </c>
      <c r="E90" s="13" t="s">
        <v>20</v>
      </c>
      <c r="F90" s="12" t="s">
        <v>15</v>
      </c>
      <c r="G90" s="20" t="n">
        <v>0.25</v>
      </c>
      <c r="H90" s="12" t="n">
        <v>100</v>
      </c>
      <c r="I90" s="20" t="n">
        <f>G90*H90*7</f>
        <v>175</v>
      </c>
      <c r="J90" s="12" t="s">
        <v>113</v>
      </c>
      <c r="K90" s="14" t="n">
        <v>4</v>
      </c>
      <c r="L90" s="14" t="n">
        <v>0</v>
      </c>
      <c r="M90" s="14" t="n">
        <v>0</v>
      </c>
      <c r="N90" s="11" t="n">
        <v>0</v>
      </c>
      <c r="O90" s="11" t="n">
        <v>0</v>
      </c>
      <c r="P90" s="11" t="n">
        <v>0</v>
      </c>
      <c r="Q90" s="22" t="n">
        <f>M92/H90</f>
        <v>0</v>
      </c>
    </row>
    <row r="91" ht="22.5" customHeight="1">
      <c r="A91" s="77"/>
      <c r="B91" s="33"/>
      <c r="C91" s="12"/>
      <c r="D91" s="19"/>
      <c r="E91" s="28"/>
      <c r="F91" s="19"/>
      <c r="G91" s="19"/>
      <c r="H91" s="19"/>
      <c r="I91" s="19"/>
      <c r="J91" s="12" t="s">
        <v>114</v>
      </c>
      <c r="K91" s="14"/>
      <c r="L91" s="14"/>
      <c r="M91" s="14"/>
      <c r="N91" s="11"/>
      <c r="O91" s="11"/>
      <c r="P91" s="11"/>
      <c r="Q91" s="25"/>
    </row>
    <row r="92" ht="22.5" customHeight="1">
      <c r="A92" s="77"/>
      <c r="B92" s="33"/>
      <c r="C92" s="12"/>
      <c r="D92" s="19"/>
      <c r="E92" s="28"/>
      <c r="F92" s="19"/>
      <c r="G92" s="19"/>
      <c r="H92" s="19"/>
      <c r="I92" s="19"/>
      <c r="J92" s="12" t="s">
        <v>115</v>
      </c>
      <c r="K92" s="14"/>
      <c r="L92" s="14"/>
      <c r="M92" s="14"/>
      <c r="N92" s="11"/>
      <c r="O92" s="11"/>
      <c r="P92" s="11"/>
      <c r="Q92" s="25"/>
    </row>
    <row r="93" ht="22.5" customHeight="1">
      <c r="A93" s="77"/>
      <c r="B93" s="33"/>
      <c r="C93" s="52" t="n">
        <v>11729820</v>
      </c>
      <c r="D93" s="12" t="s">
        <v>10</v>
      </c>
      <c r="E93" s="13" t="s">
        <v>25</v>
      </c>
      <c r="F93" s="12" t="s">
        <v>15</v>
      </c>
      <c r="G93" s="20" t="n">
        <v>0.3</v>
      </c>
      <c r="H93" s="12" t="n">
        <v>100</v>
      </c>
      <c r="I93" s="20" t="n">
        <f>G93*H93*7</f>
        <v>210</v>
      </c>
      <c r="J93" s="12" t="s">
        <v>113</v>
      </c>
      <c r="K93" s="14" t="n">
        <v>3</v>
      </c>
      <c r="L93" s="14" t="n">
        <v>0</v>
      </c>
      <c r="M93" s="14" t="n">
        <v>0</v>
      </c>
      <c r="N93" s="11" t="n">
        <v>0</v>
      </c>
      <c r="O93" s="11" t="n">
        <v>0</v>
      </c>
      <c r="P93" s="11" t="n">
        <v>0</v>
      </c>
      <c r="Q93" s="22" t="n">
        <f>M95/H93</f>
        <v>0</v>
      </c>
    </row>
    <row r="94" ht="22.5" customHeight="1">
      <c r="A94" s="77"/>
      <c r="B94" s="33"/>
      <c r="C94" s="12"/>
      <c r="D94" s="19"/>
      <c r="E94" s="28"/>
      <c r="F94" s="19"/>
      <c r="G94" s="19"/>
      <c r="H94" s="19"/>
      <c r="I94" s="19"/>
      <c r="J94" s="12" t="s">
        <v>114</v>
      </c>
      <c r="K94" s="14"/>
      <c r="L94" s="14"/>
      <c r="M94" s="14"/>
      <c r="N94" s="11"/>
      <c r="O94" s="11"/>
      <c r="P94" s="11"/>
      <c r="Q94" s="25"/>
    </row>
    <row r="95" ht="22.5" customHeight="1">
      <c r="A95" s="77"/>
      <c r="B95" s="33"/>
      <c r="C95" s="12"/>
      <c r="D95" s="19"/>
      <c r="E95" s="28"/>
      <c r="F95" s="19"/>
      <c r="G95" s="19"/>
      <c r="H95" s="19"/>
      <c r="I95" s="19"/>
      <c r="J95" s="12" t="s">
        <v>115</v>
      </c>
      <c r="K95" s="14"/>
      <c r="L95" s="14"/>
      <c r="M95" s="14"/>
      <c r="N95" s="11"/>
      <c r="O95" s="11"/>
      <c r="P95" s="11"/>
      <c r="Q95" s="25"/>
    </row>
    <row r="96" ht="22.5" customHeight="1">
      <c r="A96" s="77"/>
      <c r="B96" s="33"/>
      <c r="C96" s="52" t="n">
        <v>11729830</v>
      </c>
      <c r="D96" s="12" t="s">
        <v>10</v>
      </c>
      <c r="E96" s="13" t="s">
        <v>11</v>
      </c>
      <c r="F96" s="12" t="s">
        <v>12</v>
      </c>
      <c r="G96" s="20" t="n">
        <v>0.17</v>
      </c>
      <c r="H96" s="12" t="n">
        <v>100</v>
      </c>
      <c r="I96" s="20" t="n">
        <f>G96*H96*7</f>
        <v>119</v>
      </c>
      <c r="J96" s="12" t="s">
        <v>113</v>
      </c>
      <c r="K96" s="14" t="n">
        <v>1</v>
      </c>
      <c r="L96" s="14" t="n">
        <v>0</v>
      </c>
      <c r="M96" s="14" t="n">
        <v>0</v>
      </c>
      <c r="N96" s="11" t="n">
        <v>0</v>
      </c>
      <c r="O96" s="11" t="n">
        <v>0</v>
      </c>
      <c r="P96" s="11" t="n">
        <v>0</v>
      </c>
      <c r="Q96" s="22" t="n">
        <f>M98/H96</f>
        <v>0</v>
      </c>
    </row>
    <row r="97" ht="22.5" customHeight="1">
      <c r="A97" s="77"/>
      <c r="B97" s="33"/>
      <c r="C97" s="12"/>
      <c r="D97" s="19"/>
      <c r="E97" s="28"/>
      <c r="F97" s="19"/>
      <c r="G97" s="19"/>
      <c r="H97" s="19"/>
      <c r="I97" s="19"/>
      <c r="J97" s="12" t="s">
        <v>114</v>
      </c>
      <c r="K97" s="14"/>
      <c r="L97" s="14"/>
      <c r="M97" s="14"/>
      <c r="N97" s="11"/>
      <c r="O97" s="11"/>
      <c r="P97" s="11"/>
      <c r="Q97" s="25"/>
    </row>
    <row r="98" ht="22.5" customHeight="1">
      <c r="A98" s="77"/>
      <c r="B98" s="33"/>
      <c r="C98" s="12"/>
      <c r="D98" s="19"/>
      <c r="E98" s="28"/>
      <c r="F98" s="19"/>
      <c r="G98" s="19"/>
      <c r="H98" s="19"/>
      <c r="I98" s="19"/>
      <c r="J98" s="12" t="s">
        <v>115</v>
      </c>
      <c r="K98" s="14"/>
      <c r="L98" s="14"/>
      <c r="M98" s="14"/>
      <c r="N98" s="11"/>
      <c r="O98" s="11"/>
      <c r="P98" s="11"/>
      <c r="Q98" s="25"/>
    </row>
    <row r="99" ht="22.5" customHeight="1">
      <c r="A99" s="77"/>
      <c r="B99" s="33"/>
      <c r="C99" s="52" t="n">
        <v>11892329</v>
      </c>
      <c r="D99" s="12" t="s">
        <v>10</v>
      </c>
      <c r="E99" s="13" t="s">
        <v>11</v>
      </c>
      <c r="F99" s="12" t="s">
        <v>15</v>
      </c>
      <c r="G99" s="20" t="n">
        <v>0.25</v>
      </c>
      <c r="H99" s="12" t="n">
        <v>500</v>
      </c>
      <c r="I99" s="20" t="n">
        <f>G99*H99*7</f>
        <v>875</v>
      </c>
      <c r="J99" s="12" t="s">
        <v>113</v>
      </c>
      <c r="K99" s="14" t="n">
        <v>337</v>
      </c>
      <c r="L99" s="14" t="n">
        <v>19</v>
      </c>
      <c r="M99" s="14" t="n">
        <v>0</v>
      </c>
      <c r="N99" s="11" t="n">
        <v>0</v>
      </c>
      <c r="O99" s="11" t="n">
        <v>0</v>
      </c>
      <c r="P99" s="11" t="n">
        <v>0</v>
      </c>
      <c r="Q99" s="22" t="n">
        <f>M101/H99</f>
        <v>0</v>
      </c>
    </row>
    <row r="100" ht="22.5" customHeight="1">
      <c r="A100" s="77"/>
      <c r="B100" s="33"/>
      <c r="C100" s="12"/>
      <c r="D100" s="19"/>
      <c r="E100" s="28"/>
      <c r="F100" s="19"/>
      <c r="G100" s="19"/>
      <c r="H100" s="19"/>
      <c r="I100" s="19"/>
      <c r="J100" s="12" t="s">
        <v>114</v>
      </c>
      <c r="K100" s="14"/>
      <c r="L100" s="14"/>
      <c r="M100" s="14"/>
      <c r="N100" s="11"/>
      <c r="O100" s="11"/>
      <c r="P100" s="11"/>
      <c r="Q100" s="25"/>
    </row>
    <row r="101" ht="22.5" customHeight="1">
      <c r="A101" s="77"/>
      <c r="B101" s="33"/>
      <c r="C101" s="12"/>
      <c r="D101" s="19"/>
      <c r="E101" s="28"/>
      <c r="F101" s="19"/>
      <c r="G101" s="19"/>
      <c r="H101" s="19"/>
      <c r="I101" s="19"/>
      <c r="J101" s="12" t="s">
        <v>115</v>
      </c>
      <c r="K101" s="14"/>
      <c r="L101" s="14"/>
      <c r="M101" s="14"/>
      <c r="N101" s="11"/>
      <c r="O101" s="11"/>
      <c r="P101" s="11"/>
      <c r="Q101" s="25"/>
    </row>
    <row r="102" ht="22.5" customHeight="1">
      <c r="A102" s="77"/>
      <c r="B102" s="33"/>
      <c r="C102" s="52" t="n">
        <v>91557161</v>
      </c>
      <c r="D102" s="12" t="s">
        <v>36</v>
      </c>
      <c r="E102" s="13" t="s">
        <v>14</v>
      </c>
      <c r="F102" s="12" t="s">
        <v>12</v>
      </c>
      <c r="G102" s="20" t="n">
        <v>0.7</v>
      </c>
      <c r="H102" s="12" t="n">
        <v>50</v>
      </c>
      <c r="I102" s="20" t="n">
        <f>G102*H102*7</f>
        <v>245</v>
      </c>
      <c r="J102" s="12" t="s">
        <v>113</v>
      </c>
      <c r="K102" s="14" t="n">
        <v>1</v>
      </c>
      <c r="L102" s="14" t="n">
        <v>0</v>
      </c>
      <c r="M102" s="14" t="n">
        <v>0</v>
      </c>
      <c r="N102" s="11" t="n">
        <v>0</v>
      </c>
      <c r="O102" s="11" t="n">
        <v>0</v>
      </c>
      <c r="P102" s="11" t="n">
        <v>0</v>
      </c>
      <c r="Q102" s="22" t="n">
        <f>M104/H102</f>
        <v>0</v>
      </c>
    </row>
    <row r="103" ht="22.5" customHeight="1">
      <c r="A103" s="77"/>
      <c r="B103" s="33"/>
      <c r="C103" s="12"/>
      <c r="D103" s="19"/>
      <c r="E103" s="28"/>
      <c r="F103" s="19"/>
      <c r="G103" s="19"/>
      <c r="H103" s="19"/>
      <c r="I103" s="19"/>
      <c r="J103" s="12" t="s">
        <v>114</v>
      </c>
      <c r="K103" s="14"/>
      <c r="L103" s="14"/>
      <c r="M103" s="14"/>
      <c r="N103" s="11"/>
      <c r="O103" s="11"/>
      <c r="P103" s="11"/>
      <c r="Q103" s="25"/>
    </row>
    <row r="104" ht="22.5" customHeight="1">
      <c r="A104" s="77"/>
      <c r="B104" s="33"/>
      <c r="C104" s="12"/>
      <c r="D104" s="19"/>
      <c r="E104" s="28"/>
      <c r="F104" s="19"/>
      <c r="G104" s="19"/>
      <c r="H104" s="19"/>
      <c r="I104" s="19"/>
      <c r="J104" s="12" t="s">
        <v>115</v>
      </c>
      <c r="K104" s="14"/>
      <c r="L104" s="14"/>
      <c r="M104" s="14"/>
      <c r="N104" s="11"/>
      <c r="O104" s="11"/>
      <c r="P104" s="11"/>
      <c r="Q104" s="25"/>
    </row>
    <row r="105" ht="22.5" customHeight="1">
      <c r="A105" s="77"/>
      <c r="B105" s="33"/>
      <c r="C105" s="52" t="n">
        <v>91557333</v>
      </c>
      <c r="D105" s="12" t="s">
        <v>37</v>
      </c>
      <c r="E105" s="13" t="s">
        <v>14</v>
      </c>
      <c r="F105" s="12" t="s">
        <v>12</v>
      </c>
      <c r="G105" s="20" t="n">
        <v>0.5</v>
      </c>
      <c r="H105" s="12" t="n">
        <v>99</v>
      </c>
      <c r="I105" s="20" t="n">
        <f>G105*H105*7</f>
        <v>346.5</v>
      </c>
      <c r="J105" s="12" t="s">
        <v>113</v>
      </c>
      <c r="K105" s="14" t="n">
        <v>23</v>
      </c>
      <c r="L105" s="14" t="n">
        <v>0</v>
      </c>
      <c r="M105" s="14" t="n">
        <v>0</v>
      </c>
      <c r="N105" s="11" t="n">
        <v>0</v>
      </c>
      <c r="O105" s="11" t="n">
        <v>0</v>
      </c>
      <c r="P105" s="11" t="n">
        <v>0</v>
      </c>
      <c r="Q105" s="22" t="n">
        <f>M107/H105</f>
        <v>0</v>
      </c>
    </row>
    <row r="106" ht="22.5" customHeight="1">
      <c r="A106" s="77"/>
      <c r="B106" s="33"/>
      <c r="C106" s="12"/>
      <c r="D106" s="19"/>
      <c r="E106" s="28"/>
      <c r="F106" s="19"/>
      <c r="G106" s="19"/>
      <c r="H106" s="19"/>
      <c r="I106" s="19"/>
      <c r="J106" s="12" t="s">
        <v>114</v>
      </c>
      <c r="K106" s="14"/>
      <c r="L106" s="14"/>
      <c r="M106" s="14"/>
      <c r="N106" s="11"/>
      <c r="O106" s="11"/>
      <c r="P106" s="11"/>
      <c r="Q106" s="25"/>
    </row>
    <row r="107" ht="22.5" customHeight="1">
      <c r="A107" s="77"/>
      <c r="B107" s="33"/>
      <c r="C107" s="12"/>
      <c r="D107" s="19"/>
      <c r="E107" s="28"/>
      <c r="F107" s="19"/>
      <c r="G107" s="19"/>
      <c r="H107" s="19"/>
      <c r="I107" s="19"/>
      <c r="J107" s="12" t="s">
        <v>115</v>
      </c>
      <c r="K107" s="14"/>
      <c r="L107" s="14"/>
      <c r="M107" s="14"/>
      <c r="N107" s="11"/>
      <c r="O107" s="11"/>
      <c r="P107" s="11"/>
      <c r="Q107" s="25"/>
    </row>
    <row r="108" ht="22.5" customHeight="1">
      <c r="A108" s="77"/>
      <c r="B108" s="33"/>
      <c r="C108" s="52" t="n">
        <v>91557162</v>
      </c>
      <c r="D108" s="12" t="s">
        <v>38</v>
      </c>
      <c r="E108" s="13" t="s">
        <v>14</v>
      </c>
      <c r="F108" s="12" t="s">
        <v>12</v>
      </c>
      <c r="G108" s="20" t="n">
        <v>0.2</v>
      </c>
      <c r="H108" s="12" t="n">
        <v>333</v>
      </c>
      <c r="I108" s="20" t="n">
        <f>G108*H108*7</f>
        <v>466.2</v>
      </c>
      <c r="J108" s="12" t="s">
        <v>113</v>
      </c>
      <c r="K108" s="14" t="n">
        <v>32</v>
      </c>
      <c r="L108" s="14" t="n">
        <v>0</v>
      </c>
      <c r="M108" s="14" t="n">
        <v>0</v>
      </c>
      <c r="N108" s="11" t="n">
        <v>0</v>
      </c>
      <c r="O108" s="11" t="n">
        <v>0</v>
      </c>
      <c r="P108" s="11" t="n">
        <v>0</v>
      </c>
      <c r="Q108" s="22" t="n">
        <f>M110/H108</f>
        <v>0</v>
      </c>
    </row>
    <row r="109" ht="22.5" customHeight="1">
      <c r="A109" s="77"/>
      <c r="B109" s="33"/>
      <c r="C109" s="12"/>
      <c r="D109" s="19"/>
      <c r="E109" s="28"/>
      <c r="F109" s="19"/>
      <c r="G109" s="19"/>
      <c r="H109" s="19"/>
      <c r="I109" s="19"/>
      <c r="J109" s="12" t="s">
        <v>114</v>
      </c>
      <c r="K109" s="14"/>
      <c r="L109" s="14"/>
      <c r="M109" s="14"/>
      <c r="N109" s="11"/>
      <c r="O109" s="11"/>
      <c r="P109" s="11"/>
      <c r="Q109" s="25"/>
    </row>
    <row r="110" ht="22.5" customHeight="1">
      <c r="A110" s="77"/>
      <c r="B110" s="33"/>
      <c r="C110" s="12"/>
      <c r="D110" s="19"/>
      <c r="E110" s="28"/>
      <c r="F110" s="19"/>
      <c r="G110" s="19"/>
      <c r="H110" s="19"/>
      <c r="I110" s="19"/>
      <c r="J110" s="12" t="s">
        <v>115</v>
      </c>
      <c r="K110" s="14"/>
      <c r="L110" s="14"/>
      <c r="M110" s="14"/>
      <c r="N110" s="11"/>
      <c r="O110" s="11"/>
      <c r="P110" s="11"/>
      <c r="Q110" s="25"/>
    </row>
    <row r="111" ht="22.5" customHeight="1">
      <c r="A111" s="77"/>
      <c r="B111" s="50" t="s">
        <v>116</v>
      </c>
      <c r="C111" s="12" t="n">
        <v>6061077</v>
      </c>
      <c r="D111" s="12" t="s">
        <v>39</v>
      </c>
      <c r="E111" s="13" t="s">
        <v>14</v>
      </c>
      <c r="F111" s="12" t="s">
        <v>15</v>
      </c>
      <c r="G111" s="20" t="n">
        <v>2</v>
      </c>
      <c r="H111" s="12" t="n">
        <v>20</v>
      </c>
      <c r="I111" s="20" t="n">
        <f>G111*H111*7</f>
        <v>280</v>
      </c>
      <c r="J111" s="12" t="s">
        <v>113</v>
      </c>
      <c r="K111" s="16" t="n">
        <v>41</v>
      </c>
      <c r="L111" s="14" t="n">
        <v>0</v>
      </c>
      <c r="M111" s="14" t="n">
        <v>0</v>
      </c>
      <c r="N111" s="11" t="n">
        <v>0</v>
      </c>
      <c r="O111" s="11" t="n">
        <v>0</v>
      </c>
      <c r="P111" s="11" t="n">
        <v>0</v>
      </c>
      <c r="Q111" s="22" t="n">
        <f>M113/H111</f>
        <v>0</v>
      </c>
    </row>
    <row r="112" ht="22.5" customHeight="1">
      <c r="A112" s="77"/>
      <c r="B112" s="19"/>
      <c r="C112" s="12"/>
      <c r="D112" s="19"/>
      <c r="E112" s="28"/>
      <c r="F112" s="19"/>
      <c r="G112" s="19"/>
      <c r="H112" s="19"/>
      <c r="I112" s="19"/>
      <c r="J112" s="12" t="s">
        <v>114</v>
      </c>
      <c r="K112" s="16"/>
      <c r="L112" s="14"/>
      <c r="M112" s="14"/>
      <c r="N112" s="11"/>
      <c r="O112" s="11"/>
      <c r="P112" s="11"/>
      <c r="Q112" s="25"/>
    </row>
    <row r="113" ht="22.5" customHeight="1">
      <c r="A113" s="77"/>
      <c r="B113" s="19"/>
      <c r="C113" s="12"/>
      <c r="D113" s="19"/>
      <c r="E113" s="28"/>
      <c r="F113" s="19"/>
      <c r="G113" s="19"/>
      <c r="H113" s="19"/>
      <c r="I113" s="19"/>
      <c r="J113" s="12" t="s">
        <v>115</v>
      </c>
      <c r="K113" s="16"/>
      <c r="L113" s="14"/>
      <c r="M113" s="14"/>
      <c r="N113" s="11"/>
      <c r="O113" s="11"/>
      <c r="P113" s="11"/>
      <c r="Q113" s="25"/>
    </row>
    <row r="114" ht="22.5" customHeight="1">
      <c r="A114" s="77"/>
      <c r="B114" s="19"/>
      <c r="C114" s="12" t="n">
        <v>6607117</v>
      </c>
      <c r="D114" s="12" t="s">
        <v>39</v>
      </c>
      <c r="E114" s="13" t="s">
        <v>14</v>
      </c>
      <c r="F114" s="12" t="s">
        <v>15</v>
      </c>
      <c r="G114" s="20" t="n">
        <v>2</v>
      </c>
      <c r="H114" s="12" t="n">
        <v>300</v>
      </c>
      <c r="I114" s="20" t="n">
        <f>G114*H114*7</f>
        <v>4200</v>
      </c>
      <c r="J114" s="12" t="s">
        <v>113</v>
      </c>
      <c r="K114" s="16" t="n">
        <v>612</v>
      </c>
      <c r="L114" s="14" t="n">
        <v>81</v>
      </c>
      <c r="M114" s="14" t="n">
        <v>0</v>
      </c>
      <c r="N114" s="11" t="n">
        <v>0</v>
      </c>
      <c r="O114" s="11" t="n">
        <v>0</v>
      </c>
      <c r="P114" s="11" t="n">
        <v>0</v>
      </c>
      <c r="Q114" s="22" t="n">
        <f>M116/H114</f>
        <v>0</v>
      </c>
    </row>
    <row r="115" ht="22.5" customHeight="1">
      <c r="A115" s="77"/>
      <c r="B115" s="19"/>
      <c r="C115" s="12"/>
      <c r="D115" s="19"/>
      <c r="E115" s="28"/>
      <c r="F115" s="19"/>
      <c r="G115" s="19"/>
      <c r="H115" s="19"/>
      <c r="I115" s="19"/>
      <c r="J115" s="12" t="s">
        <v>114</v>
      </c>
      <c r="K115" s="14"/>
      <c r="L115" s="14"/>
      <c r="M115" s="14"/>
      <c r="N115" s="11"/>
      <c r="O115" s="11"/>
      <c r="P115" s="11"/>
      <c r="Q115" s="25"/>
    </row>
    <row r="116" ht="22.5" customHeight="1">
      <c r="A116" s="77"/>
      <c r="B116" s="19"/>
      <c r="C116" s="12"/>
      <c r="D116" s="19"/>
      <c r="E116" s="28"/>
      <c r="F116" s="19"/>
      <c r="G116" s="19"/>
      <c r="H116" s="19"/>
      <c r="I116" s="19"/>
      <c r="J116" s="12" t="s">
        <v>115</v>
      </c>
      <c r="K116" s="43"/>
      <c r="L116" s="14"/>
      <c r="M116" s="14"/>
      <c r="N116" s="11"/>
      <c r="O116" s="11"/>
      <c r="P116" s="11"/>
      <c r="Q116" s="25"/>
    </row>
    <row r="117" ht="22.5" customHeight="1">
      <c r="A117" s="77"/>
      <c r="B117" s="19"/>
      <c r="C117" s="12" t="n">
        <v>5497580</v>
      </c>
      <c r="D117" s="12" t="s">
        <v>28</v>
      </c>
      <c r="E117" s="13" t="s">
        <v>17</v>
      </c>
      <c r="F117" s="12" t="s">
        <v>15</v>
      </c>
      <c r="G117" s="20" t="n">
        <v>0.28</v>
      </c>
      <c r="H117" s="12" t="n">
        <v>1300</v>
      </c>
      <c r="I117" s="20" t="n">
        <f>G117*H117*7</f>
        <v>2548</v>
      </c>
      <c r="J117" s="12" t="s">
        <v>113</v>
      </c>
      <c r="K117" s="16" t="n">
        <v>10410</v>
      </c>
      <c r="L117" s="14" t="n">
        <v>3041</v>
      </c>
      <c r="M117" s="14" t="n">
        <v>59</v>
      </c>
      <c r="N117" s="11" t="n">
        <v>0.005</v>
      </c>
      <c r="O117" s="11" t="n">
        <v>0.259</v>
      </c>
      <c r="P117" s="11" t="n">
        <v>15.254</v>
      </c>
      <c r="Q117" s="22" t="n">
        <f>M119/H117</f>
        <v>0</v>
      </c>
    </row>
    <row r="118" ht="22.5" customHeight="1">
      <c r="A118" s="77"/>
      <c r="B118" s="19"/>
      <c r="C118" s="12"/>
      <c r="D118" s="19"/>
      <c r="E118" s="28"/>
      <c r="F118" s="19"/>
      <c r="G118" s="19"/>
      <c r="H118" s="19"/>
      <c r="I118" s="19"/>
      <c r="J118" s="12" t="s">
        <v>114</v>
      </c>
      <c r="K118" s="16"/>
      <c r="L118" s="14"/>
      <c r="M118" s="14"/>
      <c r="N118" s="11"/>
      <c r="O118" s="11"/>
      <c r="P118" s="11"/>
      <c r="Q118" s="25"/>
    </row>
    <row r="119" ht="22.5" customHeight="1">
      <c r="A119" s="77"/>
      <c r="B119" s="19"/>
      <c r="C119" s="12"/>
      <c r="D119" s="19"/>
      <c r="E119" s="28"/>
      <c r="F119" s="19"/>
      <c r="G119" s="19"/>
      <c r="H119" s="19"/>
      <c r="I119" s="19"/>
      <c r="J119" s="12" t="s">
        <v>115</v>
      </c>
      <c r="K119" s="16"/>
      <c r="L119" s="14"/>
      <c r="M119" s="14"/>
      <c r="N119" s="11"/>
      <c r="O119" s="11"/>
      <c r="P119" s="11"/>
      <c r="Q119" s="25"/>
    </row>
    <row r="120" ht="22.5" customHeight="1">
      <c r="A120" s="77"/>
      <c r="B120" s="19"/>
      <c r="C120" s="12" t="n">
        <v>91407542</v>
      </c>
      <c r="D120" s="12" t="s">
        <v>28</v>
      </c>
      <c r="E120" s="13" t="s">
        <v>40</v>
      </c>
      <c r="F120" s="12" t="s">
        <v>15</v>
      </c>
      <c r="G120" s="20" t="n">
        <v>0.02</v>
      </c>
      <c r="H120" s="12" t="n">
        <v>500</v>
      </c>
      <c r="I120" s="20" t="n">
        <f>G120*H120*7</f>
        <v>70</v>
      </c>
      <c r="J120" s="12" t="s">
        <v>113</v>
      </c>
      <c r="K120" s="16" t="n">
        <v>1197</v>
      </c>
      <c r="L120" s="14" t="n">
        <v>145</v>
      </c>
      <c r="M120" s="14" t="n">
        <v>5</v>
      </c>
      <c r="N120" s="11" t="n">
        <v>0.001</v>
      </c>
      <c r="O120" s="11" t="n">
        <v>0.02</v>
      </c>
      <c r="P120" s="11" t="n">
        <v>0.1</v>
      </c>
      <c r="Q120" s="22" t="n">
        <f>M122/H120</f>
        <v>0</v>
      </c>
    </row>
    <row r="121" ht="22.5" customHeight="1">
      <c r="A121" s="77"/>
      <c r="B121" s="19"/>
      <c r="C121" s="12"/>
      <c r="D121" s="19"/>
      <c r="E121" s="28"/>
      <c r="F121" s="19"/>
      <c r="G121" s="19"/>
      <c r="H121" s="19"/>
      <c r="I121" s="19"/>
      <c r="J121" s="12" t="s">
        <v>114</v>
      </c>
      <c r="K121" s="16"/>
      <c r="L121" s="14"/>
      <c r="M121" s="14"/>
      <c r="N121" s="11"/>
      <c r="O121" s="11"/>
      <c r="P121" s="17"/>
      <c r="Q121" s="25"/>
    </row>
    <row r="122" ht="22.5" customHeight="1">
      <c r="A122" s="77"/>
      <c r="B122" s="19"/>
      <c r="C122" s="12"/>
      <c r="D122" s="19"/>
      <c r="E122" s="28"/>
      <c r="F122" s="19"/>
      <c r="G122" s="19"/>
      <c r="H122" s="19"/>
      <c r="I122" s="19"/>
      <c r="J122" s="12" t="s">
        <v>115</v>
      </c>
      <c r="K122" s="16"/>
      <c r="L122" s="14"/>
      <c r="M122" s="14"/>
      <c r="N122" s="11"/>
      <c r="O122" s="11"/>
      <c r="P122" s="17"/>
      <c r="Q122" s="25"/>
    </row>
    <row r="123" ht="22.5" customHeight="1">
      <c r="A123" s="77"/>
      <c r="B123" s="19"/>
      <c r="C123" s="12" t="n">
        <v>8998645</v>
      </c>
      <c r="D123" s="12" t="s">
        <v>28</v>
      </c>
      <c r="E123" s="13" t="s">
        <v>17</v>
      </c>
      <c r="F123" s="12" t="s">
        <v>15</v>
      </c>
      <c r="G123" s="20" t="n">
        <v>0.28</v>
      </c>
      <c r="H123" s="12" t="n">
        <v>200</v>
      </c>
      <c r="I123" s="20" t="n">
        <f>G123*H123*7</f>
        <v>392</v>
      </c>
      <c r="J123" s="12" t="s">
        <v>113</v>
      </c>
      <c r="K123" s="16" t="n">
        <v>2262</v>
      </c>
      <c r="L123" s="14" t="n">
        <v>18</v>
      </c>
      <c r="M123" s="14" t="n">
        <v>0</v>
      </c>
      <c r="N123" s="11" t="n">
        <v>0</v>
      </c>
      <c r="O123" s="11" t="n">
        <v>0</v>
      </c>
      <c r="P123" s="11" t="n">
        <v>0</v>
      </c>
      <c r="Q123" s="22" t="n">
        <f>M125/H123</f>
        <v>0</v>
      </c>
    </row>
    <row r="124" ht="22.5" customHeight="1">
      <c r="A124" s="77"/>
      <c r="B124" s="19"/>
      <c r="C124" s="12"/>
      <c r="D124" s="19"/>
      <c r="E124" s="28"/>
      <c r="F124" s="19"/>
      <c r="G124" s="19"/>
      <c r="H124" s="19"/>
      <c r="I124" s="19"/>
      <c r="J124" s="12" t="s">
        <v>114</v>
      </c>
      <c r="K124" s="16"/>
      <c r="L124" s="14"/>
      <c r="M124" s="14"/>
      <c r="N124" s="11"/>
      <c r="O124" s="11"/>
      <c r="P124" s="11"/>
      <c r="Q124" s="25"/>
    </row>
    <row r="125" ht="22.5" customHeight="1">
      <c r="A125" s="77"/>
      <c r="B125" s="19"/>
      <c r="C125" s="12"/>
      <c r="D125" s="19"/>
      <c r="E125" s="28"/>
      <c r="F125" s="19"/>
      <c r="G125" s="19"/>
      <c r="H125" s="19"/>
      <c r="I125" s="19"/>
      <c r="J125" s="12" t="s">
        <v>115</v>
      </c>
      <c r="K125" s="16"/>
      <c r="L125" s="14"/>
      <c r="M125" s="16"/>
      <c r="N125" s="11"/>
      <c r="O125" s="11"/>
      <c r="P125" s="11"/>
      <c r="Q125" s="25"/>
    </row>
    <row r="126" ht="22.5" customHeight="1">
      <c r="A126" s="77"/>
      <c r="B126" s="19"/>
      <c r="C126" s="12" t="n">
        <v>4383473</v>
      </c>
      <c r="D126" s="12" t="s">
        <v>39</v>
      </c>
      <c r="E126" s="13" t="s">
        <v>14</v>
      </c>
      <c r="F126" s="12" t="s">
        <v>15</v>
      </c>
      <c r="G126" s="20" t="n">
        <v>0.2</v>
      </c>
      <c r="H126" s="12" t="n">
        <v>150</v>
      </c>
      <c r="I126" s="20" t="n">
        <f>G126*H126*7</f>
        <v>210</v>
      </c>
      <c r="J126" s="12" t="s">
        <v>113</v>
      </c>
      <c r="K126" s="16" t="n">
        <v>62</v>
      </c>
      <c r="L126" s="14" t="n">
        <v>12</v>
      </c>
      <c r="M126" s="14" t="n">
        <v>0</v>
      </c>
      <c r="N126" s="11" t="n">
        <v>0</v>
      </c>
      <c r="O126" s="11" t="n">
        <v>0</v>
      </c>
      <c r="P126" s="11" t="n">
        <v>0</v>
      </c>
      <c r="Q126" s="22" t="n">
        <f>M128/H126</f>
        <v>0</v>
      </c>
    </row>
    <row r="127" ht="22.5" customHeight="1">
      <c r="A127" s="77"/>
      <c r="B127" s="19"/>
      <c r="C127" s="12"/>
      <c r="D127" s="19"/>
      <c r="E127" s="28"/>
      <c r="F127" s="19"/>
      <c r="G127" s="19"/>
      <c r="H127" s="19"/>
      <c r="I127" s="19"/>
      <c r="J127" s="12" t="s">
        <v>114</v>
      </c>
      <c r="K127" s="16"/>
      <c r="L127" s="14"/>
      <c r="M127" s="14"/>
      <c r="N127" s="11"/>
      <c r="O127" s="11"/>
      <c r="P127" s="11"/>
      <c r="Q127" s="25"/>
    </row>
    <row r="128" ht="22.5" customHeight="1">
      <c r="A128" s="77"/>
      <c r="B128" s="19"/>
      <c r="C128" s="12"/>
      <c r="D128" s="19"/>
      <c r="E128" s="28"/>
      <c r="F128" s="19"/>
      <c r="G128" s="19"/>
      <c r="H128" s="19"/>
      <c r="I128" s="19"/>
      <c r="J128" s="12" t="s">
        <v>115</v>
      </c>
      <c r="K128" s="16"/>
      <c r="L128" s="14"/>
      <c r="M128" s="14"/>
      <c r="N128" s="11"/>
      <c r="O128" s="11"/>
      <c r="P128" s="11"/>
      <c r="Q128" s="25"/>
    </row>
    <row r="129" ht="22.5" customHeight="1">
      <c r="A129" s="77"/>
      <c r="B129" s="19"/>
      <c r="C129" s="12" t="n">
        <v>8094753</v>
      </c>
      <c r="D129" s="12" t="s">
        <v>39</v>
      </c>
      <c r="E129" s="13" t="s">
        <v>14</v>
      </c>
      <c r="F129" s="12" t="s">
        <v>26</v>
      </c>
      <c r="G129" s="20" t="n">
        <v>0.3</v>
      </c>
      <c r="H129" s="12" t="n">
        <v>200</v>
      </c>
      <c r="I129" s="20" t="n">
        <f>G129*H129*7</f>
        <v>420</v>
      </c>
      <c r="J129" s="12" t="s">
        <v>113</v>
      </c>
      <c r="K129" s="16" t="n">
        <v>22254</v>
      </c>
      <c r="L129" s="14" t="n">
        <v>124</v>
      </c>
      <c r="M129" s="14" t="n">
        <v>7</v>
      </c>
      <c r="N129" s="11" t="n">
        <v>0.02</v>
      </c>
      <c r="O129" s="11" t="n">
        <v>0.28</v>
      </c>
      <c r="P129" s="11" t="n">
        <v>1.96</v>
      </c>
      <c r="Q129" s="22" t="n">
        <f>M131/H129</f>
        <v>0</v>
      </c>
    </row>
    <row r="130" ht="22.5" customHeight="1">
      <c r="A130" s="77"/>
      <c r="B130" s="19"/>
      <c r="C130" s="12"/>
      <c r="D130" s="19"/>
      <c r="E130" s="28"/>
      <c r="F130" s="19"/>
      <c r="G130" s="19"/>
      <c r="H130" s="19"/>
      <c r="I130" s="19"/>
      <c r="J130" s="12" t="s">
        <v>114</v>
      </c>
      <c r="K130" s="16"/>
      <c r="L130" s="14"/>
      <c r="M130" s="14"/>
      <c r="N130" s="11"/>
      <c r="O130" s="11"/>
      <c r="P130" s="11"/>
      <c r="Q130" s="25"/>
    </row>
    <row r="131" ht="22.5" customHeight="1">
      <c r="A131" s="77"/>
      <c r="B131" s="19"/>
      <c r="C131" s="12"/>
      <c r="D131" s="19"/>
      <c r="E131" s="28"/>
      <c r="F131" s="19"/>
      <c r="G131" s="19"/>
      <c r="H131" s="19"/>
      <c r="I131" s="19"/>
      <c r="J131" s="12" t="s">
        <v>115</v>
      </c>
      <c r="K131" s="16"/>
      <c r="L131" s="14"/>
      <c r="M131" s="14"/>
      <c r="N131" s="11"/>
      <c r="O131" s="11"/>
      <c r="P131" s="11"/>
      <c r="Q131" s="25"/>
    </row>
    <row r="132" ht="22.5" customHeight="1">
      <c r="A132" s="77"/>
      <c r="B132" s="19"/>
      <c r="C132" s="12" t="n">
        <v>9415350</v>
      </c>
      <c r="D132" s="12" t="s">
        <v>41</v>
      </c>
      <c r="E132" s="13" t="s">
        <v>14</v>
      </c>
      <c r="F132" s="12" t="s">
        <v>26</v>
      </c>
      <c r="G132" s="20" t="n">
        <v>0.15</v>
      </c>
      <c r="H132" s="12" t="n">
        <v>50</v>
      </c>
      <c r="I132" s="20" t="n">
        <f>G132*H132*7</f>
        <v>52.5</v>
      </c>
      <c r="J132" s="12" t="s">
        <v>113</v>
      </c>
      <c r="K132" s="16" t="n">
        <v>1723</v>
      </c>
      <c r="L132" s="14" t="n">
        <v>18</v>
      </c>
      <c r="M132" s="14" t="n">
        <v>3</v>
      </c>
      <c r="N132" s="11" t="n">
        <v>0.02</v>
      </c>
      <c r="O132" s="11" t="n">
        <v>0.1</v>
      </c>
      <c r="P132" s="11" t="n">
        <v>0.31</v>
      </c>
      <c r="Q132" s="22" t="n">
        <f>M134/H132</f>
        <v>0</v>
      </c>
    </row>
    <row r="133" ht="22.5" customHeight="1">
      <c r="A133" s="77"/>
      <c r="B133" s="19"/>
      <c r="C133" s="12"/>
      <c r="D133" s="19"/>
      <c r="E133" s="28"/>
      <c r="F133" s="19"/>
      <c r="G133" s="19"/>
      <c r="H133" s="19"/>
      <c r="I133" s="19"/>
      <c r="J133" s="12" t="s">
        <v>114</v>
      </c>
      <c r="K133" s="16"/>
      <c r="L133" s="14"/>
      <c r="M133" s="14"/>
      <c r="N133" s="11"/>
      <c r="O133" s="11"/>
      <c r="P133" s="11"/>
      <c r="Q133" s="25"/>
    </row>
    <row r="134" ht="22.5" customHeight="1">
      <c r="A134" s="77"/>
      <c r="B134" s="19"/>
      <c r="C134" s="12"/>
      <c r="D134" s="19"/>
      <c r="E134" s="28"/>
      <c r="F134" s="19"/>
      <c r="G134" s="19"/>
      <c r="H134" s="19"/>
      <c r="I134" s="19"/>
      <c r="J134" s="12" t="s">
        <v>115</v>
      </c>
      <c r="K134" s="16"/>
      <c r="L134" s="14"/>
      <c r="M134" s="14"/>
      <c r="N134" s="11"/>
      <c r="O134" s="11"/>
      <c r="P134" s="11"/>
      <c r="Q134" s="25"/>
    </row>
    <row r="135" ht="22.5" customHeight="1">
      <c r="A135" s="77"/>
      <c r="B135" s="19"/>
      <c r="C135" s="12" t="n">
        <v>2783561</v>
      </c>
      <c r="D135" s="12" t="s">
        <v>42</v>
      </c>
      <c r="E135" s="13" t="s">
        <v>14</v>
      </c>
      <c r="F135" s="12" t="s">
        <v>15</v>
      </c>
      <c r="G135" s="20" t="n">
        <v>0.1</v>
      </c>
      <c r="H135" s="12" t="n">
        <v>500</v>
      </c>
      <c r="I135" s="20" t="n">
        <f>G135*H135*7</f>
        <v>350</v>
      </c>
      <c r="J135" s="12" t="s">
        <v>113</v>
      </c>
      <c r="K135" s="16" t="n">
        <v>19</v>
      </c>
      <c r="L135" s="14" t="n">
        <v>2</v>
      </c>
      <c r="M135" s="14" t="n">
        <v>0</v>
      </c>
      <c r="N135" s="11" t="n">
        <v>0</v>
      </c>
      <c r="O135" s="11" t="n">
        <v>0</v>
      </c>
      <c r="P135" s="11" t="n">
        <v>0</v>
      </c>
      <c r="Q135" s="22" t="n">
        <f>M137/H135</f>
        <v>0</v>
      </c>
    </row>
    <row r="136" ht="22.5" customHeight="1">
      <c r="A136" s="77"/>
      <c r="B136" s="19"/>
      <c r="C136" s="12"/>
      <c r="D136" s="19"/>
      <c r="E136" s="28"/>
      <c r="F136" s="19"/>
      <c r="G136" s="19"/>
      <c r="H136" s="19"/>
      <c r="I136" s="19"/>
      <c r="J136" s="12" t="s">
        <v>114</v>
      </c>
      <c r="K136" s="16"/>
      <c r="L136" s="14"/>
      <c r="M136" s="16"/>
      <c r="N136" s="11"/>
      <c r="O136" s="11"/>
      <c r="P136" s="11"/>
      <c r="Q136" s="25"/>
    </row>
    <row r="137" ht="22.5" customHeight="1">
      <c r="A137" s="77"/>
      <c r="B137" s="19"/>
      <c r="C137" s="12"/>
      <c r="D137" s="19"/>
      <c r="E137" s="28"/>
      <c r="F137" s="19"/>
      <c r="G137" s="19"/>
      <c r="H137" s="19"/>
      <c r="I137" s="19"/>
      <c r="J137" s="12" t="s">
        <v>115</v>
      </c>
      <c r="K137" s="16"/>
      <c r="L137" s="14"/>
      <c r="M137" s="16"/>
      <c r="N137" s="11"/>
      <c r="O137" s="11"/>
      <c r="P137" s="11"/>
      <c r="Q137" s="25"/>
    </row>
    <row r="138" ht="22.5" customHeight="1">
      <c r="A138" s="77"/>
      <c r="B138" s="19"/>
      <c r="C138" s="12" t="n">
        <v>10599157</v>
      </c>
      <c r="D138" s="12" t="s">
        <v>43</v>
      </c>
      <c r="E138" s="13" t="s">
        <v>14</v>
      </c>
      <c r="F138" s="12" t="s">
        <v>15</v>
      </c>
      <c r="G138" s="20" t="n">
        <v>0.3</v>
      </c>
      <c r="H138" s="12" t="n">
        <v>150</v>
      </c>
      <c r="I138" s="20" t="n">
        <f>G138*H138*7</f>
        <v>315</v>
      </c>
      <c r="J138" s="12" t="s">
        <v>113</v>
      </c>
      <c r="K138" s="16" t="n">
        <v>5</v>
      </c>
      <c r="L138" s="14" t="n">
        <v>2</v>
      </c>
      <c r="M138" s="14" t="n">
        <v>0</v>
      </c>
      <c r="N138" s="11" t="n">
        <v>0</v>
      </c>
      <c r="O138" s="11" t="n">
        <v>0</v>
      </c>
      <c r="P138" s="11" t="n">
        <v>0</v>
      </c>
      <c r="Q138" s="22" t="n">
        <f>M140/H138</f>
        <v>0</v>
      </c>
    </row>
    <row r="139" ht="22.5" customHeight="1">
      <c r="A139" s="77"/>
      <c r="B139" s="19"/>
      <c r="C139" s="12"/>
      <c r="D139" s="19"/>
      <c r="E139" s="28"/>
      <c r="F139" s="19"/>
      <c r="G139" s="19"/>
      <c r="H139" s="19"/>
      <c r="I139" s="19"/>
      <c r="J139" s="12" t="s">
        <v>114</v>
      </c>
      <c r="K139" s="16"/>
      <c r="L139" s="14"/>
      <c r="M139" s="16"/>
      <c r="N139" s="11"/>
      <c r="O139" s="11"/>
      <c r="P139" s="11"/>
      <c r="Q139" s="25"/>
    </row>
    <row r="140" ht="22.5" customHeight="1">
      <c r="A140" s="77"/>
      <c r="B140" s="19"/>
      <c r="C140" s="12"/>
      <c r="D140" s="19"/>
      <c r="E140" s="28"/>
      <c r="F140" s="19"/>
      <c r="G140" s="19"/>
      <c r="H140" s="19"/>
      <c r="I140" s="19"/>
      <c r="J140" s="12" t="s">
        <v>115</v>
      </c>
      <c r="K140" s="16"/>
      <c r="L140" s="14"/>
      <c r="M140" s="16"/>
      <c r="N140" s="11"/>
      <c r="O140" s="11"/>
      <c r="P140" s="11"/>
      <c r="Q140" s="25"/>
    </row>
    <row r="141" ht="22.5" customHeight="1">
      <c r="A141" s="77"/>
      <c r="B141" s="19"/>
      <c r="C141" s="12" t="n">
        <v>10599681</v>
      </c>
      <c r="D141" s="12" t="s">
        <v>44</v>
      </c>
      <c r="E141" s="13" t="s">
        <v>14</v>
      </c>
      <c r="F141" s="12" t="s">
        <v>15</v>
      </c>
      <c r="G141" s="20" t="n">
        <v>0.13</v>
      </c>
      <c r="H141" s="12" t="n">
        <v>400</v>
      </c>
      <c r="I141" s="20" t="n">
        <f>G141*H141*7</f>
        <v>364</v>
      </c>
      <c r="J141" s="12" t="s">
        <v>113</v>
      </c>
      <c r="K141" s="14" t="n">
        <v>135</v>
      </c>
      <c r="L141" s="14" t="n">
        <v>44</v>
      </c>
      <c r="M141" s="14" t="n">
        <v>0</v>
      </c>
      <c r="N141" s="11" t="n">
        <v>0</v>
      </c>
      <c r="O141" s="11" t="n">
        <v>0</v>
      </c>
      <c r="P141" s="11" t="n">
        <v>0</v>
      </c>
      <c r="Q141" s="22" t="n">
        <f>M143/H141</f>
        <v>0</v>
      </c>
    </row>
    <row r="142" ht="22.5" customHeight="1">
      <c r="A142" s="77"/>
      <c r="B142" s="19"/>
      <c r="C142" s="12"/>
      <c r="D142" s="19"/>
      <c r="E142" s="28"/>
      <c r="F142" s="19"/>
      <c r="G142" s="19"/>
      <c r="H142" s="19"/>
      <c r="I142" s="19"/>
      <c r="J142" s="12" t="s">
        <v>114</v>
      </c>
      <c r="K142" s="16"/>
      <c r="L142" s="14"/>
      <c r="M142" s="16"/>
      <c r="N142" s="11"/>
      <c r="O142" s="11"/>
      <c r="P142" s="11"/>
      <c r="Q142" s="25"/>
    </row>
    <row r="143" ht="22.5" customHeight="1">
      <c r="A143" s="77"/>
      <c r="B143" s="19"/>
      <c r="C143" s="12"/>
      <c r="D143" s="19"/>
      <c r="E143" s="28"/>
      <c r="F143" s="19"/>
      <c r="G143" s="19"/>
      <c r="H143" s="19"/>
      <c r="I143" s="19"/>
      <c r="J143" s="12" t="s">
        <v>115</v>
      </c>
      <c r="K143" s="16"/>
      <c r="L143" s="14"/>
      <c r="M143" s="16"/>
      <c r="N143" s="11"/>
      <c r="O143" s="11"/>
      <c r="P143" s="11"/>
      <c r="Q143" s="25"/>
    </row>
    <row r="144" ht="22.5" customHeight="1">
      <c r="A144" s="77"/>
      <c r="B144" s="19"/>
      <c r="C144" s="12" t="n">
        <v>6060965</v>
      </c>
      <c r="D144" s="12" t="s">
        <v>39</v>
      </c>
      <c r="E144" s="69" t="s">
        <v>14</v>
      </c>
      <c r="F144" s="37" t="s">
        <v>15</v>
      </c>
      <c r="G144" s="39" t="n">
        <v>0.3</v>
      </c>
      <c r="H144" s="37" t="n">
        <v>200</v>
      </c>
      <c r="I144" s="39" t="n">
        <f>G144*H144*7</f>
        <v>420</v>
      </c>
      <c r="J144" s="12" t="s">
        <v>113</v>
      </c>
      <c r="K144" s="14" t="n">
        <v>364</v>
      </c>
      <c r="L144" s="14" t="n">
        <v>29</v>
      </c>
      <c r="M144" s="14" t="n">
        <v>0</v>
      </c>
      <c r="N144" s="11" t="n">
        <v>0</v>
      </c>
      <c r="O144" s="11" t="n">
        <v>0</v>
      </c>
      <c r="P144" s="11" t="n">
        <v>0</v>
      </c>
      <c r="Q144" s="22" t="n">
        <f>M146/H144</f>
        <v>0</v>
      </c>
    </row>
    <row r="145" ht="22.5" customHeight="1">
      <c r="A145" s="77"/>
      <c r="B145" s="19"/>
      <c r="C145" s="19"/>
      <c r="D145" s="19"/>
      <c r="E145" s="44"/>
      <c r="F145" s="33"/>
      <c r="G145" s="33"/>
      <c r="H145" s="33"/>
      <c r="I145" s="33"/>
      <c r="J145" s="12" t="s">
        <v>114</v>
      </c>
      <c r="K145" s="14"/>
      <c r="L145" s="14"/>
      <c r="M145" s="15"/>
      <c r="N145" s="11"/>
      <c r="O145" s="11"/>
      <c r="P145" s="11"/>
      <c r="Q145" s="25"/>
    </row>
    <row r="146" ht="22.5" customHeight="1">
      <c r="A146" s="77"/>
      <c r="B146" s="19"/>
      <c r="C146" s="19"/>
      <c r="D146" s="19"/>
      <c r="E146" s="45"/>
      <c r="F146" s="29"/>
      <c r="G146" s="29"/>
      <c r="H146" s="29"/>
      <c r="I146" s="29"/>
      <c r="J146" s="12" t="s">
        <v>115</v>
      </c>
      <c r="K146" s="14"/>
      <c r="L146" s="14"/>
      <c r="M146" s="15"/>
      <c r="N146" s="11"/>
      <c r="O146" s="11"/>
      <c r="P146" s="11"/>
      <c r="Q146" s="25"/>
    </row>
    <row r="147" ht="22.5" customHeight="1">
      <c r="A147" s="77"/>
      <c r="B147" s="19"/>
      <c r="C147" s="12" t="n">
        <v>10842514</v>
      </c>
      <c r="D147" s="12" t="s">
        <v>45</v>
      </c>
      <c r="E147" s="69" t="s">
        <v>14</v>
      </c>
      <c r="F147" s="37" t="s">
        <v>26</v>
      </c>
      <c r="G147" s="39" t="n">
        <v>0.15</v>
      </c>
      <c r="H147" s="37" t="n">
        <v>100</v>
      </c>
      <c r="I147" s="39" t="n">
        <f>G147*H147*7</f>
        <v>105</v>
      </c>
      <c r="J147" s="12" t="s">
        <v>113</v>
      </c>
      <c r="K147" s="14" t="n">
        <v>2</v>
      </c>
      <c r="L147" s="14" t="n">
        <v>1</v>
      </c>
      <c r="M147" s="14" t="n">
        <v>0</v>
      </c>
      <c r="N147" s="11" t="n">
        <v>0</v>
      </c>
      <c r="O147" s="11" t="n">
        <v>0</v>
      </c>
      <c r="P147" s="11" t="n">
        <v>0.01</v>
      </c>
      <c r="Q147" s="22" t="n">
        <f>M149/H147</f>
        <v>0</v>
      </c>
    </row>
    <row r="148" ht="22.5" customHeight="1">
      <c r="A148" s="77"/>
      <c r="B148" s="19"/>
      <c r="C148" s="19"/>
      <c r="D148" s="19"/>
      <c r="E148" s="44"/>
      <c r="F148" s="33"/>
      <c r="G148" s="33"/>
      <c r="H148" s="33"/>
      <c r="I148" s="33"/>
      <c r="J148" s="12" t="s">
        <v>114</v>
      </c>
      <c r="K148" s="14"/>
      <c r="L148" s="14"/>
      <c r="M148" s="14"/>
      <c r="N148" s="11"/>
      <c r="O148" s="11"/>
      <c r="P148" s="11"/>
      <c r="Q148" s="25"/>
    </row>
    <row r="149" ht="22.5" customHeight="1">
      <c r="A149" s="77"/>
      <c r="B149" s="19"/>
      <c r="C149" s="19"/>
      <c r="D149" s="19"/>
      <c r="E149" s="45"/>
      <c r="F149" s="29"/>
      <c r="G149" s="29"/>
      <c r="H149" s="29"/>
      <c r="I149" s="29"/>
      <c r="J149" s="12" t="s">
        <v>115</v>
      </c>
      <c r="K149" s="14"/>
      <c r="L149" s="14"/>
      <c r="M149" s="14"/>
      <c r="N149" s="11"/>
      <c r="O149" s="11"/>
      <c r="P149" s="11"/>
      <c r="Q149" s="25"/>
    </row>
    <row r="150" ht="22.5" customHeight="1">
      <c r="A150" s="77"/>
      <c r="B150" s="19"/>
      <c r="C150" s="12" t="n">
        <v>10815258</v>
      </c>
      <c r="D150" s="12" t="s">
        <v>45</v>
      </c>
      <c r="E150" s="69" t="s">
        <v>14</v>
      </c>
      <c r="F150" s="37" t="s">
        <v>15</v>
      </c>
      <c r="G150" s="39" t="n">
        <v>0.15</v>
      </c>
      <c r="H150" s="37" t="n">
        <v>100</v>
      </c>
      <c r="I150" s="39" t="n">
        <f>G150*H150*7</f>
        <v>105</v>
      </c>
      <c r="J150" s="12" t="s">
        <v>113</v>
      </c>
      <c r="K150" s="14" t="n">
        <v>32</v>
      </c>
      <c r="L150" s="14" t="n">
        <v>0</v>
      </c>
      <c r="M150" s="14" t="n">
        <v>0</v>
      </c>
      <c r="N150" s="11" t="n">
        <v>0</v>
      </c>
      <c r="O150" s="11" t="n">
        <v>0</v>
      </c>
      <c r="P150" s="11" t="n">
        <v>0</v>
      </c>
      <c r="Q150" s="22" t="n">
        <f>M152/H150</f>
        <v>0</v>
      </c>
    </row>
    <row r="151" ht="22.5" customHeight="1">
      <c r="A151" s="77"/>
      <c r="B151" s="19"/>
      <c r="C151" s="19"/>
      <c r="D151" s="19"/>
      <c r="E151" s="44"/>
      <c r="F151" s="33"/>
      <c r="G151" s="33"/>
      <c r="H151" s="33"/>
      <c r="I151" s="33"/>
      <c r="J151" s="12" t="s">
        <v>114</v>
      </c>
      <c r="K151" s="14"/>
      <c r="L151" s="14"/>
      <c r="M151" s="14"/>
      <c r="N151" s="11"/>
      <c r="O151" s="11"/>
      <c r="P151" s="11"/>
      <c r="Q151" s="25"/>
    </row>
    <row r="152" ht="22.5" customHeight="1">
      <c r="A152" s="77"/>
      <c r="B152" s="19"/>
      <c r="C152" s="19"/>
      <c r="D152" s="19"/>
      <c r="E152" s="45"/>
      <c r="F152" s="29"/>
      <c r="G152" s="29"/>
      <c r="H152" s="29"/>
      <c r="I152" s="29"/>
      <c r="J152" s="12" t="s">
        <v>115</v>
      </c>
      <c r="K152" s="14"/>
      <c r="L152" s="14"/>
      <c r="M152" s="14"/>
      <c r="N152" s="11"/>
      <c r="O152" s="11"/>
      <c r="P152" s="11"/>
      <c r="Q152" s="25"/>
    </row>
    <row r="153" ht="22.5" customHeight="1">
      <c r="A153" s="77"/>
      <c r="B153" s="19"/>
      <c r="C153" s="12" t="n">
        <v>91535229</v>
      </c>
      <c r="D153" s="12" t="s">
        <v>28</v>
      </c>
      <c r="E153" s="69" t="s">
        <v>40</v>
      </c>
      <c r="F153" s="37" t="s">
        <v>15</v>
      </c>
      <c r="G153" s="39" t="n">
        <v>0.02</v>
      </c>
      <c r="H153" s="37" t="n">
        <v>500</v>
      </c>
      <c r="I153" s="39" t="n">
        <f>G153*H153*7</f>
        <v>70</v>
      </c>
      <c r="J153" s="12" t="s">
        <v>113</v>
      </c>
      <c r="K153" s="14" t="n">
        <v>68</v>
      </c>
      <c r="L153" s="14" t="n">
        <v>15</v>
      </c>
      <c r="M153" s="14" t="n">
        <v>1</v>
      </c>
      <c r="N153" s="11" t="n">
        <v>0.003</v>
      </c>
      <c r="O153" s="11" t="n">
        <v>0.04</v>
      </c>
      <c r="P153" s="11" t="n">
        <v>0.04</v>
      </c>
      <c r="Q153" s="22" t="n">
        <f>M155/H153</f>
        <v>0</v>
      </c>
    </row>
    <row r="154" ht="22.5" customHeight="1">
      <c r="A154" s="77"/>
      <c r="B154" s="19"/>
      <c r="C154" s="19"/>
      <c r="D154" s="19"/>
      <c r="E154" s="44"/>
      <c r="F154" s="33"/>
      <c r="G154" s="33"/>
      <c r="H154" s="33"/>
      <c r="I154" s="33"/>
      <c r="J154" s="12" t="s">
        <v>114</v>
      </c>
      <c r="K154" s="14"/>
      <c r="L154" s="14"/>
      <c r="M154" s="14"/>
      <c r="N154" s="11"/>
      <c r="O154" s="17"/>
      <c r="P154" s="11"/>
      <c r="Q154" s="25"/>
    </row>
    <row r="155" ht="22.5" customHeight="1">
      <c r="A155" s="77"/>
      <c r="B155" s="19"/>
      <c r="C155" s="19"/>
      <c r="D155" s="19"/>
      <c r="E155" s="45"/>
      <c r="F155" s="29"/>
      <c r="G155" s="29"/>
      <c r="H155" s="29"/>
      <c r="I155" s="29"/>
      <c r="J155" s="12" t="s">
        <v>115</v>
      </c>
      <c r="K155" s="14"/>
      <c r="L155" s="14"/>
      <c r="M155" s="14"/>
      <c r="N155" s="11"/>
      <c r="O155" s="11"/>
      <c r="P155" s="11"/>
      <c r="Q155" s="25"/>
    </row>
    <row r="156" ht="22.5" customHeight="1">
      <c r="A156" s="77"/>
      <c r="B156" s="19"/>
      <c r="C156" s="12" t="n">
        <v>91535331</v>
      </c>
      <c r="D156" s="12" t="s">
        <v>28</v>
      </c>
      <c r="E156" s="69" t="s">
        <v>29</v>
      </c>
      <c r="F156" s="37" t="s">
        <v>15</v>
      </c>
      <c r="G156" s="39" t="n">
        <v>0.02</v>
      </c>
      <c r="H156" s="37" t="n">
        <v>750</v>
      </c>
      <c r="I156" s="39" t="n">
        <f>G156*H156*7</f>
        <v>105</v>
      </c>
      <c r="J156" s="12" t="s">
        <v>113</v>
      </c>
      <c r="K156" s="14" t="n">
        <v>46</v>
      </c>
      <c r="L156" s="14" t="n">
        <v>13</v>
      </c>
      <c r="M156" s="14" t="n">
        <v>0</v>
      </c>
      <c r="N156" s="11" t="n">
        <v>0</v>
      </c>
      <c r="O156" s="11" t="n">
        <v>0</v>
      </c>
      <c r="P156" s="11" t="n">
        <v>0</v>
      </c>
      <c r="Q156" s="22" t="n">
        <f>M158/H156</f>
        <v>0</v>
      </c>
    </row>
    <row r="157" ht="22.5" customHeight="1">
      <c r="A157" s="77"/>
      <c r="B157" s="19"/>
      <c r="C157" s="19"/>
      <c r="D157" s="19"/>
      <c r="E157" s="44"/>
      <c r="F157" s="33"/>
      <c r="G157" s="33"/>
      <c r="H157" s="33"/>
      <c r="I157" s="33"/>
      <c r="J157" s="12" t="s">
        <v>114</v>
      </c>
      <c r="K157" s="14"/>
      <c r="L157" s="14"/>
      <c r="M157" s="14"/>
      <c r="N157" s="11"/>
      <c r="O157" s="11"/>
      <c r="P157" s="11"/>
      <c r="Q157" s="25"/>
    </row>
    <row r="158" ht="22.5" customHeight="1">
      <c r="A158" s="77"/>
      <c r="B158" s="19"/>
      <c r="C158" s="19"/>
      <c r="D158" s="19"/>
      <c r="E158" s="45"/>
      <c r="F158" s="29"/>
      <c r="G158" s="29"/>
      <c r="H158" s="29"/>
      <c r="I158" s="29"/>
      <c r="J158" s="12" t="s">
        <v>115</v>
      </c>
      <c r="K158" s="14"/>
      <c r="L158" s="14"/>
      <c r="M158" s="15"/>
      <c r="N158" s="11"/>
      <c r="O158" s="11"/>
      <c r="P158" s="11"/>
      <c r="Q158" s="25"/>
    </row>
    <row r="159" ht="22.5" customHeight="1">
      <c r="A159" s="77"/>
      <c r="B159" s="19"/>
      <c r="C159" s="12" t="n">
        <v>11324493</v>
      </c>
      <c r="D159" s="12" t="s">
        <v>28</v>
      </c>
      <c r="E159" s="69" t="s">
        <v>17</v>
      </c>
      <c r="F159" s="37" t="s">
        <v>15</v>
      </c>
      <c r="G159" s="39" t="n">
        <v>0.28</v>
      </c>
      <c r="H159" s="37" t="n">
        <v>100</v>
      </c>
      <c r="I159" s="39" t="n">
        <f>G159*H159*7</f>
        <v>196</v>
      </c>
      <c r="J159" s="12" t="s">
        <v>113</v>
      </c>
      <c r="K159" s="14" t="n">
        <v>23</v>
      </c>
      <c r="L159" s="14" t="n">
        <v>4</v>
      </c>
      <c r="M159" s="14" t="n">
        <v>0</v>
      </c>
      <c r="N159" s="11" t="n">
        <v>0</v>
      </c>
      <c r="O159" s="11" t="n">
        <v>0</v>
      </c>
      <c r="P159" s="11" t="n">
        <v>0</v>
      </c>
      <c r="Q159" s="22" t="n">
        <f>M161/H159</f>
        <v>0</v>
      </c>
    </row>
    <row r="160" ht="22.5" customHeight="1">
      <c r="A160" s="77"/>
      <c r="B160" s="19"/>
      <c r="C160" s="19"/>
      <c r="D160" s="19"/>
      <c r="E160" s="44"/>
      <c r="F160" s="33"/>
      <c r="G160" s="33"/>
      <c r="H160" s="33"/>
      <c r="I160" s="33"/>
      <c r="J160" s="12" t="s">
        <v>114</v>
      </c>
      <c r="K160" s="14"/>
      <c r="L160" s="14"/>
      <c r="M160" s="14"/>
      <c r="N160" s="11"/>
      <c r="O160" s="11"/>
      <c r="P160" s="11"/>
      <c r="Q160" s="25"/>
    </row>
    <row r="161" ht="22.5" customHeight="1">
      <c r="A161" s="77"/>
      <c r="B161" s="19"/>
      <c r="C161" s="19"/>
      <c r="D161" s="19"/>
      <c r="E161" s="45"/>
      <c r="F161" s="29"/>
      <c r="G161" s="29"/>
      <c r="H161" s="29"/>
      <c r="I161" s="29"/>
      <c r="J161" s="12" t="s">
        <v>115</v>
      </c>
      <c r="K161" s="14"/>
      <c r="L161" s="14"/>
      <c r="M161" s="14"/>
      <c r="N161" s="11"/>
      <c r="O161" s="11"/>
      <c r="P161" s="11"/>
      <c r="Q161" s="25"/>
    </row>
    <row r="162" ht="22.5" customHeight="1">
      <c r="A162" s="77"/>
      <c r="B162" s="19"/>
      <c r="C162" s="12" t="n">
        <v>10298628</v>
      </c>
      <c r="D162" s="12" t="s">
        <v>46</v>
      </c>
      <c r="E162" s="69" t="s">
        <v>14</v>
      </c>
      <c r="F162" s="37" t="s">
        <v>26</v>
      </c>
      <c r="G162" s="39" t="n">
        <v>0.15</v>
      </c>
      <c r="H162" s="37" t="n">
        <v>100</v>
      </c>
      <c r="I162" s="39" t="n">
        <f>G162*H162*7</f>
        <v>105</v>
      </c>
      <c r="J162" s="12" t="s">
        <v>113</v>
      </c>
      <c r="K162" s="14" t="n">
        <v>27442</v>
      </c>
      <c r="L162" s="14" t="n">
        <v>76</v>
      </c>
      <c r="M162" s="14" t="n">
        <v>8</v>
      </c>
      <c r="N162" s="11" t="n">
        <v>0.04</v>
      </c>
      <c r="O162" s="11" t="n">
        <v>0.34</v>
      </c>
      <c r="P162" s="11" t="n">
        <v>2.7</v>
      </c>
      <c r="Q162" s="22" t="n">
        <f>M164/H162</f>
        <v>0</v>
      </c>
    </row>
    <row r="163" ht="22.5" customHeight="1">
      <c r="A163" s="77"/>
      <c r="B163" s="19"/>
      <c r="C163" s="19"/>
      <c r="D163" s="19"/>
      <c r="E163" s="44"/>
      <c r="F163" s="33"/>
      <c r="G163" s="33"/>
      <c r="H163" s="33"/>
      <c r="I163" s="33"/>
      <c r="J163" s="12" t="s">
        <v>114</v>
      </c>
      <c r="K163" s="14"/>
      <c r="L163" s="14"/>
      <c r="M163" s="14"/>
      <c r="N163" s="11"/>
      <c r="O163" s="11"/>
      <c r="P163" s="11"/>
      <c r="Q163" s="25"/>
    </row>
    <row r="164" ht="22.5" customHeight="1">
      <c r="A164" s="77"/>
      <c r="B164" s="19"/>
      <c r="C164" s="19"/>
      <c r="D164" s="19"/>
      <c r="E164" s="45"/>
      <c r="F164" s="29"/>
      <c r="G164" s="29"/>
      <c r="H164" s="29"/>
      <c r="I164" s="29"/>
      <c r="J164" s="12" t="s">
        <v>115</v>
      </c>
      <c r="K164" s="14"/>
      <c r="L164" s="14"/>
      <c r="M164" s="15"/>
      <c r="N164" s="11"/>
      <c r="O164" s="11"/>
      <c r="P164" s="11"/>
      <c r="Q164" s="25"/>
    </row>
    <row r="165" ht="22.5" customHeight="1">
      <c r="A165" s="77"/>
      <c r="B165" s="19"/>
      <c r="C165" s="12" t="n">
        <v>11655595</v>
      </c>
      <c r="D165" s="12" t="s">
        <v>47</v>
      </c>
      <c r="E165" s="69" t="s">
        <v>14</v>
      </c>
      <c r="F165" s="37" t="s">
        <v>26</v>
      </c>
      <c r="G165" s="39" t="n">
        <v>0.4</v>
      </c>
      <c r="H165" s="37" t="n">
        <v>100</v>
      </c>
      <c r="I165" s="39" t="n">
        <f>G165*H165*7</f>
        <v>280</v>
      </c>
      <c r="J165" s="12" t="s">
        <v>113</v>
      </c>
      <c r="K165" s="14" t="n">
        <v>103</v>
      </c>
      <c r="L165" s="14" t="n">
        <v>1</v>
      </c>
      <c r="M165" s="14" t="n">
        <v>0</v>
      </c>
      <c r="N165" s="11" t="n">
        <v>0</v>
      </c>
      <c r="O165" s="11" t="n">
        <v>0</v>
      </c>
      <c r="P165" s="11" t="n">
        <v>0</v>
      </c>
      <c r="Q165" s="22" t="n">
        <f>M167/H165</f>
        <v>0</v>
      </c>
    </row>
    <row r="166" ht="22.5" customHeight="1">
      <c r="A166" s="77"/>
      <c r="B166" s="19"/>
      <c r="C166" s="19"/>
      <c r="D166" s="19"/>
      <c r="E166" s="44"/>
      <c r="F166" s="33"/>
      <c r="G166" s="33"/>
      <c r="H166" s="33"/>
      <c r="I166" s="33"/>
      <c r="J166" s="12" t="s">
        <v>114</v>
      </c>
      <c r="K166" s="14"/>
      <c r="L166" s="14"/>
      <c r="M166" s="14"/>
      <c r="N166" s="11"/>
      <c r="O166" s="11"/>
      <c r="P166" s="11"/>
      <c r="Q166" s="25"/>
    </row>
    <row r="167" ht="22.5" customHeight="1">
      <c r="A167" s="77"/>
      <c r="B167" s="19"/>
      <c r="C167" s="19"/>
      <c r="D167" s="19"/>
      <c r="E167" s="45"/>
      <c r="F167" s="29"/>
      <c r="G167" s="29"/>
      <c r="H167" s="29"/>
      <c r="I167" s="29"/>
      <c r="J167" s="12" t="s">
        <v>115</v>
      </c>
      <c r="K167" s="14"/>
      <c r="L167" s="14"/>
      <c r="M167" s="14"/>
      <c r="N167" s="11"/>
      <c r="O167" s="11"/>
      <c r="P167" s="11"/>
      <c r="Q167" s="25"/>
    </row>
    <row r="168" ht="22.5" customHeight="1">
      <c r="A168" s="77"/>
      <c r="B168" s="19"/>
      <c r="C168" s="12" t="n">
        <v>11655596</v>
      </c>
      <c r="D168" s="12" t="s">
        <v>47</v>
      </c>
      <c r="E168" s="69" t="s">
        <v>14</v>
      </c>
      <c r="F168" s="37" t="s">
        <v>12</v>
      </c>
      <c r="G168" s="39" t="n">
        <v>0.3</v>
      </c>
      <c r="H168" s="37" t="n">
        <v>50</v>
      </c>
      <c r="I168" s="39" t="n">
        <f>G168*H168*7</f>
        <v>105</v>
      </c>
      <c r="J168" s="12" t="s">
        <v>113</v>
      </c>
      <c r="K168" s="14" t="n">
        <v>4</v>
      </c>
      <c r="L168" s="14" t="n">
        <v>0</v>
      </c>
      <c r="M168" s="14" t="n">
        <v>0</v>
      </c>
      <c r="N168" s="11" t="n">
        <v>0</v>
      </c>
      <c r="O168" s="11" t="n">
        <v>0</v>
      </c>
      <c r="P168" s="11" t="n">
        <v>0</v>
      </c>
      <c r="Q168" s="22" t="n">
        <f>M170/H168</f>
        <v>0</v>
      </c>
    </row>
    <row r="169" ht="22.5" customHeight="1">
      <c r="A169" s="77"/>
      <c r="B169" s="19"/>
      <c r="C169" s="19"/>
      <c r="D169" s="19"/>
      <c r="E169" s="44"/>
      <c r="F169" s="33"/>
      <c r="G169" s="33"/>
      <c r="H169" s="33"/>
      <c r="I169" s="33"/>
      <c r="J169" s="12" t="s">
        <v>114</v>
      </c>
      <c r="K169" s="14"/>
      <c r="L169" s="14"/>
      <c r="M169" s="14"/>
      <c r="N169" s="11"/>
      <c r="O169" s="11"/>
      <c r="P169" s="11"/>
      <c r="Q169" s="25"/>
      <c r="R169" s="4" t="s">
        <v>117</v>
      </c>
    </row>
    <row r="170" ht="22.5" customHeight="1">
      <c r="A170" s="77"/>
      <c r="B170" s="19"/>
      <c r="C170" s="19"/>
      <c r="D170" s="19"/>
      <c r="E170" s="45"/>
      <c r="F170" s="29"/>
      <c r="G170" s="29"/>
      <c r="H170" s="29"/>
      <c r="I170" s="29"/>
      <c r="J170" s="12" t="s">
        <v>115</v>
      </c>
      <c r="K170" s="14"/>
      <c r="L170" s="14"/>
      <c r="M170" s="14"/>
      <c r="N170" s="11"/>
      <c r="O170" s="11"/>
      <c r="P170" s="11"/>
      <c r="Q170" s="25"/>
    </row>
    <row r="171" ht="22.5" customHeight="1">
      <c r="A171" s="77"/>
      <c r="B171" s="19"/>
      <c r="C171" s="12" t="n">
        <v>11690183</v>
      </c>
      <c r="D171" s="12" t="s">
        <v>42</v>
      </c>
      <c r="E171" s="69" t="s">
        <v>14</v>
      </c>
      <c r="F171" s="37" t="s">
        <v>15</v>
      </c>
      <c r="G171" s="39" t="n">
        <v>0.1</v>
      </c>
      <c r="H171" s="37" t="n">
        <v>100</v>
      </c>
      <c r="I171" s="39" t="n">
        <f>G171*H171*7</f>
        <v>70</v>
      </c>
      <c r="J171" s="12" t="s">
        <v>113</v>
      </c>
      <c r="K171" s="14" t="n">
        <v>3</v>
      </c>
      <c r="L171" s="14" t="n">
        <v>0</v>
      </c>
      <c r="M171" s="14" t="n">
        <v>0</v>
      </c>
      <c r="N171" s="11" t="n">
        <v>0</v>
      </c>
      <c r="O171" s="11" t="n">
        <v>0</v>
      </c>
      <c r="P171" s="11" t="n">
        <v>0</v>
      </c>
      <c r="Q171" s="22" t="n">
        <f>M173/H171</f>
        <v>0</v>
      </c>
    </row>
    <row r="172" ht="22.5" customHeight="1">
      <c r="A172" s="77"/>
      <c r="B172" s="19"/>
      <c r="C172" s="19"/>
      <c r="D172" s="19"/>
      <c r="E172" s="44"/>
      <c r="F172" s="33"/>
      <c r="G172" s="33"/>
      <c r="H172" s="33"/>
      <c r="I172" s="33"/>
      <c r="J172" s="12" t="s">
        <v>114</v>
      </c>
      <c r="K172" s="14"/>
      <c r="L172" s="14"/>
      <c r="M172" s="15"/>
      <c r="N172" s="11"/>
      <c r="O172" s="11"/>
      <c r="P172" s="11"/>
      <c r="Q172" s="25"/>
    </row>
    <row r="173" ht="22.5" customHeight="1">
      <c r="A173" s="77"/>
      <c r="B173" s="19"/>
      <c r="C173" s="19"/>
      <c r="D173" s="19"/>
      <c r="E173" s="45"/>
      <c r="F173" s="29"/>
      <c r="G173" s="29"/>
      <c r="H173" s="29"/>
      <c r="I173" s="29"/>
      <c r="J173" s="12" t="s">
        <v>115</v>
      </c>
      <c r="K173" s="14"/>
      <c r="L173" s="14"/>
      <c r="M173" s="15"/>
      <c r="N173" s="11"/>
      <c r="O173" s="11"/>
      <c r="P173" s="11"/>
      <c r="Q173" s="25"/>
    </row>
    <row r="174" ht="22.5" customHeight="1">
      <c r="A174" s="77"/>
      <c r="B174" s="19"/>
      <c r="C174" s="12" t="n">
        <v>11763482</v>
      </c>
      <c r="D174" s="12" t="s">
        <v>47</v>
      </c>
      <c r="E174" s="69" t="s">
        <v>14</v>
      </c>
      <c r="F174" s="37" t="s">
        <v>12</v>
      </c>
      <c r="G174" s="39" t="n">
        <v>0.4</v>
      </c>
      <c r="H174" s="37" t="n">
        <v>100</v>
      </c>
      <c r="I174" s="39" t="n">
        <f>G174*H174*7</f>
        <v>280</v>
      </c>
      <c r="J174" s="12" t="s">
        <v>113</v>
      </c>
      <c r="K174" s="14" t="n">
        <v>21</v>
      </c>
      <c r="L174" s="14" t="n">
        <v>3</v>
      </c>
      <c r="M174" s="14" t="n">
        <v>0</v>
      </c>
      <c r="N174" s="11" t="n">
        <v>0.001</v>
      </c>
      <c r="O174" s="11" t="n">
        <v>0</v>
      </c>
      <c r="P174" s="11" t="n">
        <v>0.004</v>
      </c>
      <c r="Q174" s="22" t="n">
        <f>M176/H174</f>
        <v>0</v>
      </c>
    </row>
    <row r="175" ht="22.5" customHeight="1">
      <c r="A175" s="77"/>
      <c r="B175" s="19"/>
      <c r="C175" s="19"/>
      <c r="D175" s="19"/>
      <c r="E175" s="44"/>
      <c r="F175" s="33"/>
      <c r="G175" s="33"/>
      <c r="H175" s="33"/>
      <c r="I175" s="33"/>
      <c r="J175" s="12" t="s">
        <v>114</v>
      </c>
      <c r="K175" s="14"/>
      <c r="L175" s="14"/>
      <c r="M175" s="14"/>
      <c r="N175" s="11"/>
      <c r="O175" s="11"/>
      <c r="P175" s="11"/>
      <c r="Q175" s="25"/>
    </row>
    <row r="176" ht="22.5" customHeight="1">
      <c r="A176" s="77"/>
      <c r="B176" s="19"/>
      <c r="C176" s="19"/>
      <c r="D176" s="19"/>
      <c r="E176" s="45"/>
      <c r="F176" s="29"/>
      <c r="G176" s="29"/>
      <c r="H176" s="29"/>
      <c r="I176" s="29"/>
      <c r="J176" s="12" t="s">
        <v>115</v>
      </c>
      <c r="K176" s="14"/>
      <c r="L176" s="14"/>
      <c r="M176" s="14"/>
      <c r="N176" s="11"/>
      <c r="O176" s="11"/>
      <c r="P176" s="11"/>
      <c r="Q176" s="25"/>
    </row>
    <row r="177" ht="22.5" customHeight="1">
      <c r="A177" s="77"/>
      <c r="B177" s="75" t="s">
        <v>118</v>
      </c>
      <c r="C177" s="12" t="n">
        <v>5464039</v>
      </c>
      <c r="D177" s="12" t="s">
        <v>28</v>
      </c>
      <c r="E177" s="13" t="s">
        <v>48</v>
      </c>
      <c r="F177" s="12" t="s">
        <v>15</v>
      </c>
      <c r="G177" s="20" t="n">
        <v>0.28</v>
      </c>
      <c r="H177" s="12" t="n">
        <v>1500</v>
      </c>
      <c r="I177" s="20" t="n">
        <f>G177*H177*7</f>
        <v>2940</v>
      </c>
      <c r="J177" s="12" t="s">
        <v>113</v>
      </c>
      <c r="K177" s="14" t="n">
        <v>13973</v>
      </c>
      <c r="L177" s="14" t="n">
        <v>2586</v>
      </c>
      <c r="M177" s="14" t="n">
        <v>51</v>
      </c>
      <c r="N177" s="11" t="n">
        <v>0.006</v>
      </c>
      <c r="O177" s="11" t="n">
        <v>0.3</v>
      </c>
      <c r="P177" s="11" t="n">
        <v>15.292</v>
      </c>
      <c r="Q177" s="22" t="n">
        <f>M179/H177</f>
        <v>0</v>
      </c>
    </row>
    <row r="178" ht="22.5" customHeight="1">
      <c r="A178" s="77"/>
      <c r="B178" s="33"/>
      <c r="C178" s="12"/>
      <c r="D178" s="19"/>
      <c r="E178" s="28"/>
      <c r="F178" s="19"/>
      <c r="G178" s="19"/>
      <c r="H178" s="19"/>
      <c r="I178" s="19"/>
      <c r="J178" s="12" t="s">
        <v>114</v>
      </c>
      <c r="K178" s="14"/>
      <c r="L178" s="14"/>
      <c r="M178" s="14"/>
      <c r="N178" s="11"/>
      <c r="O178" s="11"/>
      <c r="P178" s="11"/>
      <c r="Q178" s="25"/>
    </row>
    <row r="179" ht="22.5" customHeight="1">
      <c r="A179" s="77"/>
      <c r="B179" s="33"/>
      <c r="C179" s="12"/>
      <c r="D179" s="19"/>
      <c r="E179" s="28"/>
      <c r="F179" s="19"/>
      <c r="G179" s="19"/>
      <c r="H179" s="19"/>
      <c r="I179" s="19"/>
      <c r="J179" s="12" t="s">
        <v>115</v>
      </c>
      <c r="K179" s="14"/>
      <c r="L179" s="14"/>
      <c r="M179" s="14"/>
      <c r="N179" s="11"/>
      <c r="O179" s="11"/>
      <c r="P179" s="11"/>
      <c r="Q179" s="25"/>
    </row>
    <row r="180" ht="22.5" customHeight="1">
      <c r="A180" s="77"/>
      <c r="B180" s="33"/>
      <c r="C180" s="12" t="n">
        <v>8057746</v>
      </c>
      <c r="D180" s="12" t="s">
        <v>28</v>
      </c>
      <c r="E180" s="13" t="s">
        <v>48</v>
      </c>
      <c r="F180" s="12" t="s">
        <v>15</v>
      </c>
      <c r="G180" s="20" t="n">
        <v>0.32</v>
      </c>
      <c r="H180" s="12" t="n">
        <v>300</v>
      </c>
      <c r="I180" s="20" t="n">
        <f>G180*H180*7</f>
        <v>672</v>
      </c>
      <c r="J180" s="12" t="s">
        <v>113</v>
      </c>
      <c r="K180" s="14" t="n">
        <v>0</v>
      </c>
      <c r="L180" s="14" t="n">
        <v>0</v>
      </c>
      <c r="M180" s="14" t="n">
        <v>0</v>
      </c>
      <c r="N180" s="11" t="n">
        <v>0</v>
      </c>
      <c r="O180" s="11" t="n">
        <v>0</v>
      </c>
      <c r="P180" s="11" t="n">
        <v>0</v>
      </c>
      <c r="Q180" s="22" t="n">
        <f>M182/H180</f>
        <v>0</v>
      </c>
    </row>
    <row r="181" ht="22.5" customHeight="1">
      <c r="A181" s="77"/>
      <c r="B181" s="33"/>
      <c r="C181" s="12"/>
      <c r="D181" s="19"/>
      <c r="E181" s="28"/>
      <c r="F181" s="19"/>
      <c r="G181" s="19"/>
      <c r="H181" s="19"/>
      <c r="I181" s="19"/>
      <c r="J181" s="12" t="s">
        <v>114</v>
      </c>
      <c r="K181" s="14"/>
      <c r="L181" s="14"/>
      <c r="M181" s="14"/>
      <c r="N181" s="11"/>
      <c r="O181" s="11"/>
      <c r="P181" s="11"/>
      <c r="Q181" s="25"/>
    </row>
    <row r="182" ht="22.5" customHeight="1">
      <c r="A182" s="77"/>
      <c r="B182" s="33"/>
      <c r="C182" s="12"/>
      <c r="D182" s="19"/>
      <c r="E182" s="28"/>
      <c r="F182" s="19"/>
      <c r="G182" s="19"/>
      <c r="H182" s="19"/>
      <c r="I182" s="19"/>
      <c r="J182" s="12" t="s">
        <v>115</v>
      </c>
      <c r="K182" s="14"/>
      <c r="L182" s="14"/>
      <c r="M182" s="14"/>
      <c r="N182" s="11"/>
      <c r="O182" s="11"/>
      <c r="P182" s="11"/>
      <c r="Q182" s="25"/>
    </row>
    <row r="183" ht="22.5" customHeight="1">
      <c r="A183" s="77"/>
      <c r="B183" s="33"/>
      <c r="C183" s="12" t="n">
        <v>91399821</v>
      </c>
      <c r="D183" s="12" t="s">
        <v>44</v>
      </c>
      <c r="E183" s="13" t="s">
        <v>14</v>
      </c>
      <c r="F183" s="12" t="s">
        <v>26</v>
      </c>
      <c r="G183" s="20" t="n">
        <v>0.1</v>
      </c>
      <c r="H183" s="12" t="n">
        <v>500</v>
      </c>
      <c r="I183" s="20" t="n">
        <f>G183*H183*7</f>
        <v>350</v>
      </c>
      <c r="J183" s="12" t="s">
        <v>113</v>
      </c>
      <c r="K183" s="14" t="n">
        <v>1818</v>
      </c>
      <c r="L183" s="14" t="n">
        <v>302</v>
      </c>
      <c r="M183" s="14" t="n">
        <v>1</v>
      </c>
      <c r="N183" s="11" t="n">
        <v>0.01</v>
      </c>
      <c r="O183" s="11" t="n">
        <v>2.17</v>
      </c>
      <c r="P183" s="11" t="n">
        <v>2.17</v>
      </c>
      <c r="Q183" s="22" t="n">
        <f>M185/H183</f>
        <v>0</v>
      </c>
    </row>
    <row r="184" ht="22.5" customHeight="1">
      <c r="A184" s="77"/>
      <c r="B184" s="33"/>
      <c r="C184" s="12"/>
      <c r="D184" s="19"/>
      <c r="E184" s="28"/>
      <c r="F184" s="19"/>
      <c r="G184" s="19"/>
      <c r="H184" s="19"/>
      <c r="I184" s="19"/>
      <c r="J184" s="12" t="s">
        <v>114</v>
      </c>
      <c r="K184" s="14"/>
      <c r="L184" s="14"/>
      <c r="M184" s="14"/>
      <c r="N184" s="11"/>
      <c r="O184" s="11"/>
      <c r="P184" s="11"/>
      <c r="Q184" s="25"/>
    </row>
    <row r="185" ht="22.5" customHeight="1">
      <c r="A185" s="77"/>
      <c r="B185" s="33"/>
      <c r="C185" s="12"/>
      <c r="D185" s="19"/>
      <c r="E185" s="28"/>
      <c r="F185" s="19"/>
      <c r="G185" s="19"/>
      <c r="H185" s="19"/>
      <c r="I185" s="19"/>
      <c r="J185" s="12" t="s">
        <v>115</v>
      </c>
      <c r="K185" s="14"/>
      <c r="L185" s="14"/>
      <c r="M185" s="14"/>
      <c r="N185" s="11"/>
      <c r="O185" s="11"/>
      <c r="P185" s="11"/>
      <c r="Q185" s="25"/>
    </row>
    <row r="186" ht="22.5" customHeight="1">
      <c r="A186" s="77"/>
      <c r="B186" s="33"/>
      <c r="C186" s="12" t="n">
        <v>8670368</v>
      </c>
      <c r="D186" s="12" t="s">
        <v>16</v>
      </c>
      <c r="E186" s="13" t="s">
        <v>11</v>
      </c>
      <c r="F186" s="12" t="s">
        <v>32</v>
      </c>
      <c r="G186" s="20" t="n">
        <v>0.12</v>
      </c>
      <c r="H186" s="12" t="n">
        <v>100</v>
      </c>
      <c r="I186" s="20" t="n">
        <f>G186*H186*7</f>
        <v>84</v>
      </c>
      <c r="J186" s="12" t="s">
        <v>113</v>
      </c>
      <c r="K186" s="14" t="n">
        <v>192</v>
      </c>
      <c r="L186" s="35" t="n">
        <v>18</v>
      </c>
      <c r="M186" s="14" t="n">
        <v>1</v>
      </c>
      <c r="N186" s="11" t="n">
        <v>0</v>
      </c>
      <c r="O186" s="11" t="n">
        <v>0.1</v>
      </c>
      <c r="P186" s="11" t="n">
        <v>0.1</v>
      </c>
      <c r="Q186" s="22" t="n">
        <f>M188/H186</f>
        <v>0</v>
      </c>
    </row>
    <row r="187" ht="22.5" customHeight="1">
      <c r="A187" s="77"/>
      <c r="B187" s="33"/>
      <c r="C187" s="12"/>
      <c r="D187" s="19"/>
      <c r="E187" s="28"/>
      <c r="F187" s="19"/>
      <c r="G187" s="19"/>
      <c r="H187" s="19"/>
      <c r="I187" s="19"/>
      <c r="J187" s="12" t="s">
        <v>114</v>
      </c>
      <c r="K187" s="14"/>
      <c r="L187" s="14"/>
      <c r="M187" s="14"/>
      <c r="N187" s="11"/>
      <c r="O187" s="11"/>
      <c r="P187" s="11"/>
      <c r="Q187" s="25"/>
    </row>
    <row r="188" ht="22.5" customHeight="1">
      <c r="A188" s="77"/>
      <c r="B188" s="33"/>
      <c r="C188" s="12"/>
      <c r="D188" s="19"/>
      <c r="E188" s="28"/>
      <c r="F188" s="19"/>
      <c r="G188" s="19"/>
      <c r="H188" s="19"/>
      <c r="I188" s="19"/>
      <c r="J188" s="12" t="s">
        <v>115</v>
      </c>
      <c r="K188" s="14"/>
      <c r="L188" s="14"/>
      <c r="M188" s="14"/>
      <c r="N188" s="11"/>
      <c r="O188" s="11"/>
      <c r="P188" s="11"/>
      <c r="Q188" s="25"/>
    </row>
    <row r="189" ht="22.5" customHeight="1">
      <c r="A189" s="77"/>
      <c r="B189" s="33"/>
      <c r="C189" s="12" t="n">
        <v>10514860</v>
      </c>
      <c r="D189" s="12" t="s">
        <v>47</v>
      </c>
      <c r="E189" s="13" t="s">
        <v>14</v>
      </c>
      <c r="F189" s="12" t="s">
        <v>15</v>
      </c>
      <c r="G189" s="20" t="n">
        <v>0.7</v>
      </c>
      <c r="H189" s="12" t="n">
        <v>200</v>
      </c>
      <c r="I189" s="20" t="n">
        <f>G189*H189*7</f>
        <v>980</v>
      </c>
      <c r="J189" s="12" t="s">
        <v>113</v>
      </c>
      <c r="K189" s="14" t="n">
        <v>293</v>
      </c>
      <c r="L189" s="14" t="n">
        <v>63</v>
      </c>
      <c r="M189" s="14" t="n">
        <v>0</v>
      </c>
      <c r="N189" s="11" t="n">
        <v>0</v>
      </c>
      <c r="O189" s="11" t="n">
        <v>0</v>
      </c>
      <c r="P189" s="11" t="n">
        <v>0</v>
      </c>
      <c r="Q189" s="22" t="n">
        <f>M191/H189</f>
        <v>0</v>
      </c>
    </row>
    <row r="190" ht="22.5" customHeight="1">
      <c r="A190" s="77"/>
      <c r="B190" s="33"/>
      <c r="C190" s="12"/>
      <c r="D190" s="19"/>
      <c r="E190" s="28"/>
      <c r="F190" s="19"/>
      <c r="G190" s="19"/>
      <c r="H190" s="19"/>
      <c r="I190" s="19"/>
      <c r="J190" s="12" t="s">
        <v>114</v>
      </c>
      <c r="K190" s="14"/>
      <c r="L190" s="14"/>
      <c r="M190" s="14"/>
      <c r="N190" s="11"/>
      <c r="O190" s="11"/>
      <c r="P190" s="11"/>
      <c r="Q190" s="25"/>
    </row>
    <row r="191" ht="22.5" customHeight="1">
      <c r="A191" s="77"/>
      <c r="B191" s="33"/>
      <c r="C191" s="12"/>
      <c r="D191" s="19"/>
      <c r="E191" s="28"/>
      <c r="F191" s="19"/>
      <c r="G191" s="19"/>
      <c r="H191" s="19"/>
      <c r="I191" s="19"/>
      <c r="J191" s="12" t="s">
        <v>115</v>
      </c>
      <c r="K191" s="14"/>
      <c r="L191" s="14"/>
      <c r="M191" s="14"/>
      <c r="N191" s="11"/>
      <c r="O191" s="11"/>
      <c r="P191" s="11"/>
      <c r="Q191" s="25"/>
    </row>
    <row r="192" ht="22.5" customHeight="1">
      <c r="A192" s="77"/>
      <c r="B192" s="33"/>
      <c r="C192" s="12" t="n">
        <v>91532857</v>
      </c>
      <c r="D192" s="12" t="s">
        <v>49</v>
      </c>
      <c r="E192" s="13" t="s">
        <v>14</v>
      </c>
      <c r="F192" s="12" t="s">
        <v>12</v>
      </c>
      <c r="G192" s="20" t="n">
        <v>0.23</v>
      </c>
      <c r="H192" s="12" t="n">
        <v>100</v>
      </c>
      <c r="I192" s="20" t="n">
        <f>G192*H192*7</f>
        <v>161</v>
      </c>
      <c r="J192" s="12" t="s">
        <v>113</v>
      </c>
      <c r="K192" s="14" t="n">
        <v>625</v>
      </c>
      <c r="L192" s="14" t="n">
        <v>74</v>
      </c>
      <c r="M192" s="14" t="n">
        <v>5</v>
      </c>
      <c r="N192" s="11" t="n">
        <v>0.008</v>
      </c>
      <c r="O192" s="11" t="n">
        <v>0.116</v>
      </c>
      <c r="P192" s="11" t="n">
        <v>0.5809</v>
      </c>
      <c r="Q192" s="22" t="n">
        <f>M194/H192</f>
        <v>0</v>
      </c>
    </row>
    <row r="193" ht="22.5" customHeight="1">
      <c r="A193" s="77"/>
      <c r="B193" s="33"/>
      <c r="C193" s="12"/>
      <c r="D193" s="19"/>
      <c r="E193" s="28"/>
      <c r="F193" s="19"/>
      <c r="G193" s="19"/>
      <c r="H193" s="19"/>
      <c r="I193" s="19"/>
      <c r="J193" s="12" t="s">
        <v>114</v>
      </c>
      <c r="K193" s="14"/>
      <c r="L193" s="14"/>
      <c r="M193" s="14"/>
      <c r="N193" s="11"/>
      <c r="O193" s="11"/>
      <c r="P193" s="11"/>
      <c r="Q193" s="25"/>
    </row>
    <row r="194" ht="22.5" customHeight="1">
      <c r="A194" s="77"/>
      <c r="B194" s="33"/>
      <c r="C194" s="12"/>
      <c r="D194" s="19"/>
      <c r="E194" s="28"/>
      <c r="F194" s="19"/>
      <c r="G194" s="19"/>
      <c r="H194" s="19"/>
      <c r="I194" s="19"/>
      <c r="J194" s="12" t="s">
        <v>115</v>
      </c>
      <c r="K194" s="14"/>
      <c r="L194" s="14"/>
      <c r="M194" s="14"/>
      <c r="N194" s="11"/>
      <c r="O194" s="11"/>
      <c r="P194" s="11"/>
      <c r="Q194" s="25"/>
    </row>
    <row r="195" ht="22.5" customHeight="1">
      <c r="A195" s="77"/>
      <c r="B195" s="33"/>
      <c r="C195" s="12" t="n">
        <v>91534913</v>
      </c>
      <c r="D195" s="12" t="s">
        <v>50</v>
      </c>
      <c r="E195" s="13" t="s">
        <v>51</v>
      </c>
      <c r="F195" s="12" t="s">
        <v>15</v>
      </c>
      <c r="G195" s="20" t="n">
        <v>0.5</v>
      </c>
      <c r="H195" s="12" t="n">
        <v>100</v>
      </c>
      <c r="I195" s="20" t="n">
        <f>G195*H195*7</f>
        <v>350</v>
      </c>
      <c r="J195" s="12" t="s">
        <v>113</v>
      </c>
      <c r="K195" s="14" t="n">
        <v>0</v>
      </c>
      <c r="L195" s="14" t="n">
        <v>0</v>
      </c>
      <c r="M195" s="14" t="n">
        <v>0</v>
      </c>
      <c r="N195" s="11" t="n">
        <v>0</v>
      </c>
      <c r="O195" s="11" t="n">
        <v>0</v>
      </c>
      <c r="P195" s="11" t="n">
        <v>0</v>
      </c>
      <c r="Q195" s="22" t="n">
        <f>M197/H195</f>
        <v>0</v>
      </c>
    </row>
    <row r="196" ht="22.5" customHeight="1">
      <c r="A196" s="77"/>
      <c r="B196" s="33"/>
      <c r="C196" s="12"/>
      <c r="D196" s="19"/>
      <c r="E196" s="28"/>
      <c r="F196" s="19"/>
      <c r="G196" s="19"/>
      <c r="H196" s="19"/>
      <c r="I196" s="19"/>
      <c r="J196" s="12" t="s">
        <v>114</v>
      </c>
      <c r="K196" s="14"/>
      <c r="L196" s="14"/>
      <c r="M196" s="14"/>
      <c r="N196" s="11"/>
      <c r="O196" s="11"/>
      <c r="P196" s="11"/>
      <c r="Q196" s="25"/>
    </row>
    <row r="197" ht="22.5" customHeight="1">
      <c r="A197" s="77"/>
      <c r="B197" s="33"/>
      <c r="C197" s="12"/>
      <c r="D197" s="19"/>
      <c r="E197" s="28"/>
      <c r="F197" s="19"/>
      <c r="G197" s="19"/>
      <c r="H197" s="19"/>
      <c r="I197" s="19"/>
      <c r="J197" s="12" t="s">
        <v>115</v>
      </c>
      <c r="K197" s="14"/>
      <c r="L197" s="14"/>
      <c r="M197" s="14"/>
      <c r="N197" s="11"/>
      <c r="O197" s="11"/>
      <c r="P197" s="11"/>
      <c r="Q197" s="25"/>
    </row>
    <row r="198" ht="22.5" customHeight="1">
      <c r="A198" s="77"/>
      <c r="B198" s="33"/>
      <c r="C198" s="12" t="n">
        <v>91538336</v>
      </c>
      <c r="D198" s="12" t="s">
        <v>52</v>
      </c>
      <c r="E198" s="13" t="s">
        <v>35</v>
      </c>
      <c r="F198" s="12" t="s">
        <v>15</v>
      </c>
      <c r="G198" s="20" t="n">
        <v>0.25</v>
      </c>
      <c r="H198" s="12" t="n">
        <v>100</v>
      </c>
      <c r="I198" s="20" t="n">
        <f>G198*H198*7</f>
        <v>175</v>
      </c>
      <c r="J198" s="12" t="s">
        <v>113</v>
      </c>
      <c r="K198" s="14" t="n">
        <v>264</v>
      </c>
      <c r="L198" s="14" t="n">
        <v>18</v>
      </c>
      <c r="M198" s="14" t="n">
        <v>0</v>
      </c>
      <c r="N198" s="11" t="n">
        <v>0</v>
      </c>
      <c r="O198" s="11" t="n">
        <v>0</v>
      </c>
      <c r="P198" s="11" t="n">
        <v>0</v>
      </c>
      <c r="Q198" s="22" t="n">
        <f>M200/H198</f>
        <v>0</v>
      </c>
    </row>
    <row r="199" ht="22.5" customHeight="1">
      <c r="A199" s="77"/>
      <c r="B199" s="33"/>
      <c r="C199" s="12"/>
      <c r="D199" s="19"/>
      <c r="E199" s="28"/>
      <c r="F199" s="19"/>
      <c r="G199" s="19"/>
      <c r="H199" s="19"/>
      <c r="I199" s="19"/>
      <c r="J199" s="12" t="s">
        <v>114</v>
      </c>
      <c r="K199" s="14"/>
      <c r="L199" s="14"/>
      <c r="M199" s="14"/>
      <c r="N199" s="11"/>
      <c r="O199" s="11"/>
      <c r="P199" s="11"/>
      <c r="Q199" s="25"/>
    </row>
    <row r="200" ht="22.5" customHeight="1">
      <c r="A200" s="77"/>
      <c r="B200" s="33"/>
      <c r="C200" s="12"/>
      <c r="D200" s="19"/>
      <c r="E200" s="28"/>
      <c r="F200" s="19"/>
      <c r="G200" s="19"/>
      <c r="H200" s="19"/>
      <c r="I200" s="19"/>
      <c r="J200" s="12" t="s">
        <v>115</v>
      </c>
      <c r="K200" s="14"/>
      <c r="L200" s="14"/>
      <c r="M200" s="14"/>
      <c r="N200" s="11"/>
      <c r="O200" s="11"/>
      <c r="P200" s="11"/>
      <c r="Q200" s="25"/>
    </row>
    <row r="201" ht="22.5" customHeight="1">
      <c r="A201" s="77"/>
      <c r="B201" s="33"/>
      <c r="C201" s="12" t="n">
        <v>91533906</v>
      </c>
      <c r="D201" s="12" t="s">
        <v>53</v>
      </c>
      <c r="E201" s="13" t="s">
        <v>54</v>
      </c>
      <c r="F201" s="12" t="s">
        <v>15</v>
      </c>
      <c r="G201" s="20" t="n">
        <v>0.5</v>
      </c>
      <c r="H201" s="12" t="n">
        <v>100</v>
      </c>
      <c r="I201" s="20" t="n">
        <f>G201*H201*7</f>
        <v>350</v>
      </c>
      <c r="J201" s="12" t="s">
        <v>113</v>
      </c>
      <c r="K201" s="14" t="n">
        <v>0</v>
      </c>
      <c r="L201" s="14" t="n">
        <v>0</v>
      </c>
      <c r="M201" s="14" t="n">
        <v>0</v>
      </c>
      <c r="N201" s="11" t="n">
        <v>0</v>
      </c>
      <c r="O201" s="11" t="n">
        <v>0</v>
      </c>
      <c r="P201" s="11" t="n">
        <v>0</v>
      </c>
      <c r="Q201" s="22" t="n">
        <f>M203/H201</f>
        <v>0</v>
      </c>
    </row>
    <row r="202" ht="22.5" customHeight="1">
      <c r="A202" s="77"/>
      <c r="B202" s="33"/>
      <c r="C202" s="12"/>
      <c r="D202" s="19"/>
      <c r="E202" s="28"/>
      <c r="F202" s="19"/>
      <c r="G202" s="19"/>
      <c r="H202" s="19"/>
      <c r="I202" s="19"/>
      <c r="J202" s="12" t="s">
        <v>114</v>
      </c>
      <c r="K202" s="14"/>
      <c r="L202" s="14"/>
      <c r="M202" s="14"/>
      <c r="N202" s="11"/>
      <c r="O202" s="11"/>
      <c r="P202" s="11"/>
      <c r="Q202" s="25"/>
    </row>
    <row r="203" ht="22.5" customHeight="1">
      <c r="A203" s="77"/>
      <c r="B203" s="33"/>
      <c r="C203" s="12"/>
      <c r="D203" s="19"/>
      <c r="E203" s="28"/>
      <c r="F203" s="19"/>
      <c r="G203" s="19"/>
      <c r="H203" s="19"/>
      <c r="I203" s="19"/>
      <c r="J203" s="12" t="s">
        <v>115</v>
      </c>
      <c r="K203" s="14"/>
      <c r="L203" s="14"/>
      <c r="M203" s="14"/>
      <c r="N203" s="11"/>
      <c r="O203" s="11"/>
      <c r="P203" s="11"/>
      <c r="Q203" s="25"/>
    </row>
    <row r="204" ht="22.5" customHeight="1">
      <c r="A204" s="77"/>
      <c r="B204" s="33"/>
      <c r="C204" s="12" t="n">
        <v>91538334</v>
      </c>
      <c r="D204" s="12" t="s">
        <v>52</v>
      </c>
      <c r="E204" s="13" t="s">
        <v>18</v>
      </c>
      <c r="F204" s="12" t="s">
        <v>15</v>
      </c>
      <c r="G204" s="20" t="n">
        <v>0.5</v>
      </c>
      <c r="H204" s="12" t="n">
        <v>100</v>
      </c>
      <c r="I204" s="20" t="n">
        <f>G204*H204*7</f>
        <v>350</v>
      </c>
      <c r="J204" s="12" t="s">
        <v>113</v>
      </c>
      <c r="K204" s="14" t="n">
        <v>722</v>
      </c>
      <c r="L204" s="14" t="n">
        <v>109</v>
      </c>
      <c r="M204" s="14" t="n">
        <v>0</v>
      </c>
      <c r="N204" s="11" t="n">
        <v>0</v>
      </c>
      <c r="O204" s="11" t="n">
        <v>0</v>
      </c>
      <c r="P204" s="11" t="n">
        <v>0</v>
      </c>
      <c r="Q204" s="22" t="n">
        <f>M206/H204</f>
        <v>0</v>
      </c>
    </row>
    <row r="205" ht="22.5" customHeight="1">
      <c r="A205" s="77"/>
      <c r="B205" s="33"/>
      <c r="C205" s="12"/>
      <c r="D205" s="19"/>
      <c r="E205" s="28"/>
      <c r="F205" s="19"/>
      <c r="G205" s="19"/>
      <c r="H205" s="19"/>
      <c r="I205" s="19"/>
      <c r="J205" s="12" t="s">
        <v>114</v>
      </c>
      <c r="K205" s="14"/>
      <c r="L205" s="14"/>
      <c r="M205" s="14"/>
      <c r="N205" s="11"/>
      <c r="O205" s="11"/>
      <c r="P205" s="11"/>
      <c r="Q205" s="25"/>
    </row>
    <row r="206" ht="22.5" customHeight="1">
      <c r="A206" s="77"/>
      <c r="B206" s="33"/>
      <c r="C206" s="12"/>
      <c r="D206" s="19"/>
      <c r="E206" s="28"/>
      <c r="F206" s="19"/>
      <c r="G206" s="19"/>
      <c r="H206" s="19"/>
      <c r="I206" s="19"/>
      <c r="J206" s="12" t="s">
        <v>115</v>
      </c>
      <c r="K206" s="14"/>
      <c r="L206" s="14"/>
      <c r="M206" s="14"/>
      <c r="N206" s="11"/>
      <c r="O206" s="11"/>
      <c r="P206" s="11"/>
      <c r="Q206" s="25"/>
    </row>
    <row r="207" ht="22.5" customHeight="1">
      <c r="A207" s="77"/>
      <c r="B207" s="33"/>
      <c r="C207" s="12" t="n">
        <v>91545519</v>
      </c>
      <c r="D207" s="12" t="s">
        <v>55</v>
      </c>
      <c r="E207" s="13" t="s">
        <v>48</v>
      </c>
      <c r="F207" s="12" t="s">
        <v>15</v>
      </c>
      <c r="G207" s="20" t="n">
        <v>0.2</v>
      </c>
      <c r="H207" s="12" t="n">
        <v>100</v>
      </c>
      <c r="I207" s="20" t="n">
        <f>G207*H207*7</f>
        <v>140</v>
      </c>
      <c r="J207" s="12" t="s">
        <v>113</v>
      </c>
      <c r="K207" s="14" t="n">
        <v>164</v>
      </c>
      <c r="L207" s="14" t="n">
        <v>9</v>
      </c>
      <c r="M207" s="14" t="n">
        <v>1</v>
      </c>
      <c r="N207" s="11" t="n">
        <v>0.022</v>
      </c>
      <c r="O207" s="11" t="n">
        <v>0.2</v>
      </c>
      <c r="P207" s="11" t="n">
        <v>0.2</v>
      </c>
      <c r="Q207" s="22" t="n">
        <f>M209/H207</f>
        <v>0</v>
      </c>
    </row>
    <row r="208" ht="22.5" customHeight="1">
      <c r="A208" s="77"/>
      <c r="B208" s="33"/>
      <c r="C208" s="12"/>
      <c r="D208" s="19"/>
      <c r="E208" s="28"/>
      <c r="F208" s="19"/>
      <c r="G208" s="19"/>
      <c r="H208" s="19"/>
      <c r="I208" s="19"/>
      <c r="J208" s="12" t="s">
        <v>114</v>
      </c>
      <c r="K208" s="14"/>
      <c r="L208" s="14"/>
      <c r="M208" s="14"/>
      <c r="N208" s="11"/>
      <c r="O208" s="11"/>
      <c r="P208" s="11"/>
      <c r="Q208" s="25"/>
    </row>
    <row r="209" ht="22.5" customHeight="1">
      <c r="A209" s="77"/>
      <c r="B209" s="33"/>
      <c r="C209" s="12"/>
      <c r="D209" s="19"/>
      <c r="E209" s="28"/>
      <c r="F209" s="19"/>
      <c r="G209" s="19"/>
      <c r="H209" s="19"/>
      <c r="I209" s="19"/>
      <c r="J209" s="12" t="s">
        <v>115</v>
      </c>
      <c r="K209" s="14"/>
      <c r="L209" s="14"/>
      <c r="M209" s="14"/>
      <c r="N209" s="11"/>
      <c r="O209" s="11"/>
      <c r="P209" s="11"/>
      <c r="Q209" s="25"/>
    </row>
    <row r="210" ht="22.5" customHeight="1">
      <c r="A210" s="77"/>
      <c r="B210" s="33"/>
      <c r="C210" s="12" t="n">
        <v>91551388</v>
      </c>
      <c r="D210" s="12" t="s">
        <v>56</v>
      </c>
      <c r="E210" s="13" t="s">
        <v>34</v>
      </c>
      <c r="F210" s="12" t="s">
        <v>12</v>
      </c>
      <c r="G210" s="20" t="n">
        <v>0.5</v>
      </c>
      <c r="H210" s="12" t="n">
        <v>50</v>
      </c>
      <c r="I210" s="20" t="n">
        <f>G210*H210*7</f>
        <v>175</v>
      </c>
      <c r="J210" s="12" t="s">
        <v>113</v>
      </c>
      <c r="K210" s="14" t="n">
        <v>453</v>
      </c>
      <c r="L210" s="14" t="n">
        <v>217</v>
      </c>
      <c r="M210" s="14" t="n">
        <v>21</v>
      </c>
      <c r="N210" s="11" t="n">
        <v>0.03</v>
      </c>
      <c r="O210" s="11" t="n">
        <v>0.31</v>
      </c>
      <c r="P210" s="11" t="n">
        <v>6.517</v>
      </c>
      <c r="Q210" s="22" t="n">
        <f>M212/H210</f>
        <v>0</v>
      </c>
    </row>
    <row r="211" ht="22.5" customHeight="1">
      <c r="A211" s="77"/>
      <c r="B211" s="33"/>
      <c r="C211" s="12"/>
      <c r="D211" s="19"/>
      <c r="E211" s="28"/>
      <c r="F211" s="19"/>
      <c r="G211" s="19"/>
      <c r="H211" s="19"/>
      <c r="I211" s="19"/>
      <c r="J211" s="12" t="s">
        <v>114</v>
      </c>
      <c r="K211" s="14"/>
      <c r="L211" s="14"/>
      <c r="M211" s="14"/>
      <c r="N211" s="11"/>
      <c r="O211" s="11"/>
      <c r="P211" s="11"/>
      <c r="Q211" s="25"/>
    </row>
    <row r="212" ht="22.5" customHeight="1">
      <c r="A212" s="77"/>
      <c r="B212" s="33"/>
      <c r="C212" s="12"/>
      <c r="D212" s="19"/>
      <c r="E212" s="28"/>
      <c r="F212" s="19"/>
      <c r="G212" s="19"/>
      <c r="H212" s="19"/>
      <c r="I212" s="19"/>
      <c r="J212" s="12" t="s">
        <v>115</v>
      </c>
      <c r="K212" s="14"/>
      <c r="L212" s="14"/>
      <c r="M212" s="14"/>
      <c r="N212" s="11"/>
      <c r="O212" s="11"/>
      <c r="P212" s="11"/>
      <c r="Q212" s="25"/>
    </row>
    <row r="213" ht="22.5" customHeight="1">
      <c r="A213" s="77"/>
      <c r="B213" s="33"/>
      <c r="C213" s="12" t="n">
        <v>91550293</v>
      </c>
      <c r="D213" s="12" t="s">
        <v>57</v>
      </c>
      <c r="E213" s="13" t="s">
        <v>58</v>
      </c>
      <c r="F213" s="12" t="s">
        <v>15</v>
      </c>
      <c r="G213" s="20" t="n">
        <v>0.35</v>
      </c>
      <c r="H213" s="12" t="n">
        <v>66</v>
      </c>
      <c r="I213" s="20" t="n">
        <f>G213*H213*7</f>
        <v>161.7</v>
      </c>
      <c r="J213" s="12" t="s">
        <v>113</v>
      </c>
      <c r="K213" s="14" t="n">
        <v>305</v>
      </c>
      <c r="L213" s="14" t="n">
        <v>48</v>
      </c>
      <c r="M213" s="14" t="n">
        <v>0</v>
      </c>
      <c r="N213" s="11" t="n">
        <v>0</v>
      </c>
      <c r="O213" s="11" t="n">
        <v>0</v>
      </c>
      <c r="P213" s="11" t="n">
        <v>0</v>
      </c>
      <c r="Q213" s="22" t="n">
        <f>M215/H213</f>
        <v>0</v>
      </c>
    </row>
    <row r="214" ht="22.5" customHeight="1">
      <c r="A214" s="77"/>
      <c r="B214" s="33"/>
      <c r="C214" s="12"/>
      <c r="D214" s="19"/>
      <c r="E214" s="28"/>
      <c r="F214" s="19"/>
      <c r="G214" s="19"/>
      <c r="H214" s="19"/>
      <c r="I214" s="19"/>
      <c r="J214" s="12" t="s">
        <v>114</v>
      </c>
      <c r="K214" s="14"/>
      <c r="L214" s="14"/>
      <c r="M214" s="14"/>
      <c r="N214" s="11"/>
      <c r="O214" s="11"/>
      <c r="P214" s="11"/>
      <c r="Q214" s="25"/>
    </row>
    <row r="215" ht="22.5" customHeight="1">
      <c r="A215" s="77"/>
      <c r="B215" s="33"/>
      <c r="C215" s="12"/>
      <c r="D215" s="19"/>
      <c r="E215" s="28"/>
      <c r="F215" s="19"/>
      <c r="G215" s="19"/>
      <c r="H215" s="19"/>
      <c r="I215" s="19"/>
      <c r="J215" s="12" t="s">
        <v>115</v>
      </c>
      <c r="K215" s="14"/>
      <c r="L215" s="14"/>
      <c r="M215" s="14"/>
      <c r="N215" s="11"/>
      <c r="O215" s="11"/>
      <c r="P215" s="11"/>
      <c r="Q215" s="25"/>
    </row>
    <row r="216" ht="22.5" customHeight="1">
      <c r="A216" s="77"/>
      <c r="B216" s="33"/>
      <c r="C216" s="12" t="n">
        <v>91550294</v>
      </c>
      <c r="D216" s="12" t="s">
        <v>59</v>
      </c>
      <c r="E216" s="13" t="s">
        <v>34</v>
      </c>
      <c r="F216" s="12" t="s">
        <v>15</v>
      </c>
      <c r="G216" s="20" t="n">
        <v>0.8</v>
      </c>
      <c r="H216" s="12" t="n">
        <v>30</v>
      </c>
      <c r="I216" s="20" t="n">
        <f>G216*H216*7</f>
        <v>168</v>
      </c>
      <c r="J216" s="12" t="s">
        <v>113</v>
      </c>
      <c r="K216" s="14" t="n">
        <v>77</v>
      </c>
      <c r="L216" s="14" t="n">
        <v>0</v>
      </c>
      <c r="M216" s="14" t="n">
        <v>0</v>
      </c>
      <c r="N216" s="11" t="n">
        <v>0</v>
      </c>
      <c r="O216" s="11" t="n">
        <v>0</v>
      </c>
      <c r="P216" s="11" t="n">
        <v>0</v>
      </c>
      <c r="Q216" s="22" t="n">
        <f>M218/H216</f>
        <v>0</v>
      </c>
    </row>
    <row r="217" ht="22.5" customHeight="1">
      <c r="A217" s="77"/>
      <c r="B217" s="33"/>
      <c r="C217" s="12"/>
      <c r="D217" s="19"/>
      <c r="E217" s="28"/>
      <c r="F217" s="19"/>
      <c r="G217" s="19"/>
      <c r="H217" s="19"/>
      <c r="I217" s="19"/>
      <c r="J217" s="12" t="s">
        <v>114</v>
      </c>
      <c r="K217" s="14"/>
      <c r="L217" s="14"/>
      <c r="M217" s="14"/>
      <c r="N217" s="11"/>
      <c r="O217" s="11"/>
      <c r="P217" s="11"/>
      <c r="Q217" s="25"/>
    </row>
    <row r="218" ht="22.5" customHeight="1">
      <c r="A218" s="77"/>
      <c r="B218" s="33"/>
      <c r="C218" s="12"/>
      <c r="D218" s="19"/>
      <c r="E218" s="28"/>
      <c r="F218" s="19"/>
      <c r="G218" s="19"/>
      <c r="H218" s="19"/>
      <c r="I218" s="19"/>
      <c r="J218" s="12" t="s">
        <v>115</v>
      </c>
      <c r="K218" s="14"/>
      <c r="L218" s="14"/>
      <c r="M218" s="14"/>
      <c r="N218" s="11"/>
      <c r="O218" s="11"/>
      <c r="P218" s="11"/>
      <c r="Q218" s="25"/>
    </row>
    <row r="219" ht="22.5" customHeight="1">
      <c r="A219" s="77"/>
      <c r="B219" s="33"/>
      <c r="C219" s="12" t="n">
        <v>9333145</v>
      </c>
      <c r="D219" s="12" t="s">
        <v>60</v>
      </c>
      <c r="E219" s="13" t="s">
        <v>14</v>
      </c>
      <c r="F219" s="12" t="s">
        <v>26</v>
      </c>
      <c r="G219" s="20" t="n">
        <v>0.38</v>
      </c>
      <c r="H219" s="12" t="n">
        <v>200</v>
      </c>
      <c r="I219" s="20" t="n">
        <f>G219*H219*7</f>
        <v>532</v>
      </c>
      <c r="J219" s="12" t="s">
        <v>113</v>
      </c>
      <c r="K219" s="14" t="n">
        <v>42750</v>
      </c>
      <c r="L219" s="14" t="n">
        <v>206</v>
      </c>
      <c r="M219" s="14" t="n">
        <v>10</v>
      </c>
      <c r="N219" s="11" t="n">
        <v>0.01</v>
      </c>
      <c r="O219" s="11" t="n">
        <v>0.26</v>
      </c>
      <c r="P219" s="11" t="n">
        <v>2.58</v>
      </c>
      <c r="Q219" s="22" t="n">
        <f>M221/H219</f>
        <v>0</v>
      </c>
    </row>
    <row r="220" ht="22.5" customHeight="1">
      <c r="A220" s="77"/>
      <c r="B220" s="33"/>
      <c r="C220" s="12"/>
      <c r="D220" s="19"/>
      <c r="E220" s="28"/>
      <c r="F220" s="19"/>
      <c r="G220" s="19"/>
      <c r="H220" s="19"/>
      <c r="I220" s="19"/>
      <c r="J220" s="12" t="s">
        <v>114</v>
      </c>
      <c r="K220" s="14"/>
      <c r="L220" s="14"/>
      <c r="M220" s="14"/>
      <c r="N220" s="11"/>
      <c r="O220" s="11"/>
      <c r="P220" s="11"/>
      <c r="Q220" s="25"/>
    </row>
    <row r="221" ht="22.5" customHeight="1">
      <c r="A221" s="77"/>
      <c r="B221" s="33"/>
      <c r="C221" s="12"/>
      <c r="D221" s="19"/>
      <c r="E221" s="28"/>
      <c r="F221" s="19"/>
      <c r="G221" s="19"/>
      <c r="H221" s="19"/>
      <c r="I221" s="19"/>
      <c r="J221" s="12" t="s">
        <v>115</v>
      </c>
      <c r="K221" s="14"/>
      <c r="L221" s="14"/>
      <c r="M221" s="14"/>
      <c r="N221" s="11"/>
      <c r="O221" s="11"/>
      <c r="P221" s="11"/>
      <c r="Q221" s="25"/>
    </row>
    <row r="222" ht="22.5" customHeight="1">
      <c r="A222" s="77"/>
      <c r="B222" s="33"/>
      <c r="C222" s="12" t="n">
        <v>91555309</v>
      </c>
      <c r="D222" s="12" t="s">
        <v>55</v>
      </c>
      <c r="E222" s="13" t="s">
        <v>40</v>
      </c>
      <c r="F222" s="12" t="s">
        <v>15</v>
      </c>
      <c r="G222" s="20" t="n">
        <v>1</v>
      </c>
      <c r="H222" s="12" t="n">
        <v>50</v>
      </c>
      <c r="I222" s="20" t="n">
        <f>G222*H222*7</f>
        <v>350</v>
      </c>
      <c r="J222" s="12" t="s">
        <v>113</v>
      </c>
      <c r="K222" s="14" t="n">
        <v>1</v>
      </c>
      <c r="L222" s="14" t="n">
        <v>1</v>
      </c>
      <c r="M222" s="14" t="n">
        <v>0</v>
      </c>
      <c r="N222" s="11" t="n">
        <v>0</v>
      </c>
      <c r="O222" s="11" t="n">
        <v>0</v>
      </c>
      <c r="P222" s="11" t="n">
        <v>0</v>
      </c>
      <c r="Q222" s="22" t="n">
        <f>M224/H222</f>
        <v>0</v>
      </c>
    </row>
    <row r="223" ht="22.5" customHeight="1">
      <c r="A223" s="77"/>
      <c r="B223" s="33"/>
      <c r="C223" s="12"/>
      <c r="D223" s="19"/>
      <c r="E223" s="28"/>
      <c r="F223" s="19"/>
      <c r="G223" s="19"/>
      <c r="H223" s="19"/>
      <c r="I223" s="19"/>
      <c r="J223" s="12" t="s">
        <v>114</v>
      </c>
      <c r="K223" s="14"/>
      <c r="L223" s="14"/>
      <c r="M223" s="14"/>
      <c r="N223" s="11"/>
      <c r="O223" s="11"/>
      <c r="P223" s="11"/>
      <c r="Q223" s="25"/>
    </row>
    <row r="224" ht="22.5" customHeight="1">
      <c r="A224" s="77"/>
      <c r="B224" s="33"/>
      <c r="C224" s="12"/>
      <c r="D224" s="19"/>
      <c r="E224" s="28"/>
      <c r="F224" s="19"/>
      <c r="G224" s="19"/>
      <c r="H224" s="19"/>
      <c r="I224" s="19"/>
      <c r="J224" s="12" t="s">
        <v>115</v>
      </c>
      <c r="K224" s="14"/>
      <c r="L224" s="14"/>
      <c r="M224" s="14"/>
      <c r="N224" s="11"/>
      <c r="O224" s="11"/>
      <c r="P224" s="11"/>
      <c r="Q224" s="25"/>
    </row>
    <row r="225" ht="22.5" customHeight="1">
      <c r="A225" s="77"/>
      <c r="B225" s="33"/>
      <c r="C225" s="12" t="n">
        <v>91554853</v>
      </c>
      <c r="D225" s="12" t="s">
        <v>55</v>
      </c>
      <c r="E225" s="13" t="s">
        <v>40</v>
      </c>
      <c r="F225" s="12" t="s">
        <v>21</v>
      </c>
      <c r="G225" s="20" t="n">
        <v>0.1</v>
      </c>
      <c r="H225" s="12" t="n">
        <v>200</v>
      </c>
      <c r="I225" s="20" t="n">
        <f>G225*H225*7</f>
        <v>140</v>
      </c>
      <c r="J225" s="12" t="s">
        <v>113</v>
      </c>
      <c r="K225" s="14" t="n">
        <v>0</v>
      </c>
      <c r="L225" s="14" t="n">
        <v>0</v>
      </c>
      <c r="M225" s="14" t="n">
        <v>0</v>
      </c>
      <c r="N225" s="11" t="n">
        <v>0</v>
      </c>
      <c r="O225" s="11" t="n">
        <v>0</v>
      </c>
      <c r="P225" s="11" t="n">
        <v>0</v>
      </c>
      <c r="Q225" s="22" t="n">
        <f>M227/H225</f>
        <v>0</v>
      </c>
    </row>
    <row r="226" ht="22.5" customHeight="1">
      <c r="A226" s="77"/>
      <c r="B226" s="33"/>
      <c r="C226" s="12"/>
      <c r="D226" s="19"/>
      <c r="E226" s="28"/>
      <c r="F226" s="19"/>
      <c r="G226" s="19"/>
      <c r="H226" s="19"/>
      <c r="I226" s="19"/>
      <c r="J226" s="12" t="s">
        <v>114</v>
      </c>
      <c r="K226" s="14"/>
      <c r="L226" s="14"/>
      <c r="M226" s="16"/>
      <c r="N226" s="11"/>
      <c r="O226" s="11"/>
      <c r="P226" s="11"/>
      <c r="Q226" s="25"/>
    </row>
    <row r="227" ht="22.5" customHeight="1">
      <c r="A227" s="77"/>
      <c r="B227" s="33"/>
      <c r="C227" s="12"/>
      <c r="D227" s="19"/>
      <c r="E227" s="28"/>
      <c r="F227" s="19"/>
      <c r="G227" s="19"/>
      <c r="H227" s="19"/>
      <c r="I227" s="19"/>
      <c r="J227" s="12" t="s">
        <v>115</v>
      </c>
      <c r="K227" s="14"/>
      <c r="L227" s="14"/>
      <c r="M227" s="14"/>
      <c r="N227" s="11"/>
      <c r="O227" s="11"/>
      <c r="P227" s="11"/>
      <c r="Q227" s="25"/>
    </row>
    <row r="228" ht="22.5" customHeight="1">
      <c r="A228" s="77"/>
      <c r="B228" s="33"/>
      <c r="C228" s="12" t="n">
        <v>91557347</v>
      </c>
      <c r="D228" s="12" t="s">
        <v>61</v>
      </c>
      <c r="E228" s="13" t="s">
        <v>14</v>
      </c>
      <c r="F228" s="12" t="s">
        <v>15</v>
      </c>
      <c r="G228" s="20" t="n">
        <v>0.5</v>
      </c>
      <c r="H228" s="12" t="n">
        <v>50</v>
      </c>
      <c r="I228" s="20" t="n">
        <f>G228*H228*7</f>
        <v>175</v>
      </c>
      <c r="J228" s="12" t="s">
        <v>113</v>
      </c>
      <c r="K228" s="14" t="n">
        <v>345</v>
      </c>
      <c r="L228" s="14" t="n">
        <v>2</v>
      </c>
      <c r="M228" s="14" t="n">
        <v>0</v>
      </c>
      <c r="N228" s="11" t="n">
        <v>0</v>
      </c>
      <c r="O228" s="11" t="n">
        <v>0</v>
      </c>
      <c r="P228" s="11" t="n">
        <v>0</v>
      </c>
      <c r="Q228" s="22" t="n">
        <f>M230/H228</f>
        <v>0</v>
      </c>
    </row>
    <row r="229" ht="22.5" customHeight="1">
      <c r="A229" s="77"/>
      <c r="B229" s="33"/>
      <c r="C229" s="12"/>
      <c r="D229" s="19"/>
      <c r="E229" s="28"/>
      <c r="F229" s="19"/>
      <c r="G229" s="19"/>
      <c r="H229" s="19"/>
      <c r="I229" s="19"/>
      <c r="J229" s="12" t="s">
        <v>114</v>
      </c>
      <c r="K229" s="14"/>
      <c r="L229" s="14"/>
      <c r="M229" s="14"/>
      <c r="N229" s="11"/>
      <c r="O229" s="11"/>
      <c r="P229" s="11"/>
      <c r="Q229" s="25"/>
    </row>
    <row r="230" ht="22.5" customHeight="1">
      <c r="A230" s="77"/>
      <c r="B230" s="33"/>
      <c r="C230" s="12"/>
      <c r="D230" s="19"/>
      <c r="E230" s="28"/>
      <c r="F230" s="19"/>
      <c r="G230" s="19"/>
      <c r="H230" s="19"/>
      <c r="I230" s="19"/>
      <c r="J230" s="12" t="s">
        <v>115</v>
      </c>
      <c r="K230" s="14"/>
      <c r="L230" s="14"/>
      <c r="M230" s="14"/>
      <c r="N230" s="11"/>
      <c r="O230" s="11"/>
      <c r="P230" s="11"/>
      <c r="Q230" s="25"/>
    </row>
    <row r="231" ht="22.5" customHeight="1">
      <c r="A231" s="77"/>
      <c r="B231" s="33"/>
      <c r="C231" s="12" t="n">
        <v>9298539</v>
      </c>
      <c r="D231" s="12" t="s">
        <v>60</v>
      </c>
      <c r="E231" s="13" t="s">
        <v>14</v>
      </c>
      <c r="F231" s="12" t="s">
        <v>15</v>
      </c>
      <c r="G231" s="20" t="n">
        <v>0.3</v>
      </c>
      <c r="H231" s="12" t="n">
        <v>50</v>
      </c>
      <c r="I231" s="20" t="n">
        <f>G231*H231*7</f>
        <v>105</v>
      </c>
      <c r="J231" s="12" t="s">
        <v>113</v>
      </c>
      <c r="K231" s="14" t="n">
        <v>423</v>
      </c>
      <c r="L231" s="14" t="n">
        <v>1</v>
      </c>
      <c r="M231" s="14" t="n">
        <v>0</v>
      </c>
      <c r="N231" s="11" t="n">
        <v>0</v>
      </c>
      <c r="O231" s="11" t="n">
        <v>0</v>
      </c>
      <c r="P231" s="11" t="n">
        <v>0</v>
      </c>
      <c r="Q231" s="22" t="n">
        <f>M233/H231</f>
        <v>0</v>
      </c>
    </row>
    <row r="232" ht="22.5" customHeight="1">
      <c r="A232" s="77"/>
      <c r="B232" s="33"/>
      <c r="C232" s="12"/>
      <c r="D232" s="19"/>
      <c r="E232" s="28"/>
      <c r="F232" s="19"/>
      <c r="G232" s="19"/>
      <c r="H232" s="19"/>
      <c r="I232" s="19"/>
      <c r="J232" s="12" t="s">
        <v>114</v>
      </c>
      <c r="K232" s="14"/>
      <c r="L232" s="14"/>
      <c r="M232" s="14"/>
      <c r="N232" s="11"/>
      <c r="O232" s="11"/>
      <c r="P232" s="11"/>
      <c r="Q232" s="25"/>
    </row>
    <row r="233" ht="22.5" customHeight="1">
      <c r="A233" s="77"/>
      <c r="B233" s="33"/>
      <c r="C233" s="12"/>
      <c r="D233" s="19"/>
      <c r="E233" s="28"/>
      <c r="F233" s="19"/>
      <c r="G233" s="19"/>
      <c r="H233" s="19"/>
      <c r="I233" s="19"/>
      <c r="J233" s="12" t="s">
        <v>115</v>
      </c>
      <c r="K233" s="14"/>
      <c r="L233" s="14"/>
      <c r="M233" s="14"/>
      <c r="N233" s="11"/>
      <c r="O233" s="11"/>
      <c r="P233" s="11"/>
      <c r="Q233" s="25"/>
    </row>
    <row r="234" ht="22.5" customHeight="1">
      <c r="A234" s="77"/>
      <c r="B234" s="75" t="s">
        <v>119</v>
      </c>
      <c r="C234" s="12" t="n">
        <v>91399439</v>
      </c>
      <c r="D234" s="12" t="s">
        <v>63</v>
      </c>
      <c r="E234" s="13" t="s">
        <v>29</v>
      </c>
      <c r="F234" s="12" t="s">
        <v>15</v>
      </c>
      <c r="G234" s="20" t="n">
        <v>0.1</v>
      </c>
      <c r="H234" s="12" t="n">
        <v>200</v>
      </c>
      <c r="I234" s="20" t="n">
        <f>G234*H234*7</f>
        <v>140</v>
      </c>
      <c r="J234" s="12" t="s">
        <v>113</v>
      </c>
      <c r="K234" s="16" t="n">
        <v>576</v>
      </c>
      <c r="L234" s="14" t="n">
        <v>21</v>
      </c>
      <c r="M234" s="16" t="n">
        <v>0</v>
      </c>
      <c r="N234" s="11" t="n">
        <v>0</v>
      </c>
      <c r="O234" s="11" t="n">
        <v>0</v>
      </c>
      <c r="P234" s="11" t="n">
        <v>0</v>
      </c>
      <c r="Q234" s="22" t="n">
        <f>M236/H234</f>
        <v>0</v>
      </c>
    </row>
    <row r="235" ht="22.5" customHeight="1">
      <c r="A235" s="77"/>
      <c r="B235" s="33"/>
      <c r="C235" s="12"/>
      <c r="D235" s="19"/>
      <c r="E235" s="28"/>
      <c r="F235" s="19"/>
      <c r="G235" s="19"/>
      <c r="H235" s="19"/>
      <c r="I235" s="19"/>
      <c r="J235" s="12" t="s">
        <v>114</v>
      </c>
      <c r="K235" s="16"/>
      <c r="L235" s="14"/>
      <c r="M235" s="16"/>
      <c r="N235" s="11"/>
      <c r="O235" s="11"/>
      <c r="P235" s="11"/>
      <c r="Q235" s="25"/>
    </row>
    <row r="236" ht="22.5" customHeight="1">
      <c r="A236" s="77"/>
      <c r="B236" s="33"/>
      <c r="C236" s="12"/>
      <c r="D236" s="19"/>
      <c r="E236" s="28"/>
      <c r="F236" s="19"/>
      <c r="G236" s="19"/>
      <c r="H236" s="19"/>
      <c r="I236" s="19"/>
      <c r="J236" s="12" t="s">
        <v>115</v>
      </c>
      <c r="K236" s="16"/>
      <c r="L236" s="14"/>
      <c r="M236" s="10"/>
      <c r="N236" s="11"/>
      <c r="O236" s="11"/>
      <c r="P236" s="11"/>
      <c r="Q236" s="25"/>
    </row>
    <row r="237" ht="22.5" customHeight="1">
      <c r="A237" s="77"/>
      <c r="B237" s="33"/>
      <c r="C237" s="12" t="n">
        <v>91399437</v>
      </c>
      <c r="D237" s="12" t="s">
        <v>64</v>
      </c>
      <c r="E237" s="13" t="s">
        <v>65</v>
      </c>
      <c r="F237" s="12" t="s">
        <v>15</v>
      </c>
      <c r="G237" s="20" t="n">
        <v>0.15</v>
      </c>
      <c r="H237" s="12" t="n">
        <v>50</v>
      </c>
      <c r="I237" s="20" t="n">
        <f>G237*H237*7</f>
        <v>52.5</v>
      </c>
      <c r="J237" s="12" t="s">
        <v>113</v>
      </c>
      <c r="K237" s="16" t="n">
        <v>231</v>
      </c>
      <c r="L237" s="14" t="n">
        <v>89</v>
      </c>
      <c r="M237" s="16" t="n">
        <v>2</v>
      </c>
      <c r="N237" s="11" t="n">
        <v>0.003</v>
      </c>
      <c r="O237" s="11" t="n">
        <v>0.15</v>
      </c>
      <c r="P237" s="11" t="n">
        <v>0.3</v>
      </c>
      <c r="Q237" s="22" t="n">
        <f>M239/H237</f>
        <v>0</v>
      </c>
    </row>
    <row r="238" ht="22.5" customHeight="1">
      <c r="A238" s="77"/>
      <c r="B238" s="33"/>
      <c r="C238" s="12"/>
      <c r="D238" s="19"/>
      <c r="E238" s="28"/>
      <c r="F238" s="19"/>
      <c r="G238" s="19"/>
      <c r="H238" s="19"/>
      <c r="I238" s="19"/>
      <c r="J238" s="12" t="s">
        <v>114</v>
      </c>
      <c r="K238" s="16"/>
      <c r="L238" s="14"/>
      <c r="M238" s="14"/>
      <c r="N238" s="11"/>
      <c r="O238" s="11"/>
      <c r="P238" s="11"/>
      <c r="Q238" s="25"/>
    </row>
    <row r="239" ht="22.5" customHeight="1">
      <c r="A239" s="77"/>
      <c r="B239" s="33"/>
      <c r="C239" s="12"/>
      <c r="D239" s="19"/>
      <c r="E239" s="28"/>
      <c r="F239" s="19"/>
      <c r="G239" s="19"/>
      <c r="H239" s="19"/>
      <c r="I239" s="19"/>
      <c r="J239" s="12" t="s">
        <v>115</v>
      </c>
      <c r="K239" s="16"/>
      <c r="L239" s="14"/>
      <c r="M239" s="14"/>
      <c r="N239" s="11"/>
      <c r="O239" s="11"/>
      <c r="P239" s="11"/>
      <c r="Q239" s="25"/>
    </row>
    <row r="240" ht="22.5" customHeight="1">
      <c r="A240" s="77"/>
      <c r="B240" s="33"/>
      <c r="C240" s="12" t="n">
        <v>5556054</v>
      </c>
      <c r="D240" s="12" t="s">
        <v>66</v>
      </c>
      <c r="E240" s="13" t="s">
        <v>40</v>
      </c>
      <c r="F240" s="12" t="s">
        <v>15</v>
      </c>
      <c r="G240" s="20" t="n">
        <v>0.8</v>
      </c>
      <c r="H240" s="12" t="n">
        <v>100</v>
      </c>
      <c r="I240" s="20" t="n">
        <f>G240*H240*7</f>
        <v>560</v>
      </c>
      <c r="J240" s="12" t="s">
        <v>113</v>
      </c>
      <c r="K240" s="16" t="n">
        <v>469</v>
      </c>
      <c r="L240" s="14" t="n">
        <v>13</v>
      </c>
      <c r="M240" s="16" t="n">
        <v>0</v>
      </c>
      <c r="N240" s="11" t="n">
        <v>0</v>
      </c>
      <c r="O240" s="11" t="n">
        <v>0</v>
      </c>
      <c r="P240" s="11" t="n">
        <v>0</v>
      </c>
      <c r="Q240" s="22" t="n">
        <f>M242/H240</f>
        <v>0</v>
      </c>
    </row>
    <row r="241" ht="22.5" customHeight="1">
      <c r="A241" s="77"/>
      <c r="B241" s="33"/>
      <c r="C241" s="12"/>
      <c r="D241" s="19"/>
      <c r="E241" s="28"/>
      <c r="F241" s="19"/>
      <c r="G241" s="19"/>
      <c r="H241" s="19"/>
      <c r="I241" s="19"/>
      <c r="J241" s="12" t="s">
        <v>114</v>
      </c>
      <c r="K241" s="16"/>
      <c r="L241" s="14"/>
      <c r="M241" s="16"/>
      <c r="N241" s="11"/>
      <c r="O241" s="11"/>
      <c r="P241" s="11"/>
      <c r="Q241" s="25"/>
    </row>
    <row r="242" ht="22.5" customHeight="1">
      <c r="A242" s="77"/>
      <c r="B242" s="33"/>
      <c r="C242" s="12"/>
      <c r="D242" s="19"/>
      <c r="E242" s="28"/>
      <c r="F242" s="19"/>
      <c r="G242" s="19"/>
      <c r="H242" s="19"/>
      <c r="I242" s="19"/>
      <c r="J242" s="12" t="s">
        <v>115</v>
      </c>
      <c r="K242" s="16"/>
      <c r="L242" s="14"/>
      <c r="M242" s="16"/>
      <c r="N242" s="11"/>
      <c r="O242" s="11"/>
      <c r="P242" s="11"/>
      <c r="Q242" s="25"/>
    </row>
    <row r="243" ht="22.5" customHeight="1">
      <c r="A243" s="77"/>
      <c r="B243" s="33"/>
      <c r="C243" s="12" t="n">
        <v>8628042</v>
      </c>
      <c r="D243" s="12" t="s">
        <v>30</v>
      </c>
      <c r="E243" s="13" t="s">
        <v>14</v>
      </c>
      <c r="F243" s="12" t="s">
        <v>26</v>
      </c>
      <c r="G243" s="20" t="n">
        <v>0.48</v>
      </c>
      <c r="H243" s="12" t="n">
        <v>500</v>
      </c>
      <c r="I243" s="20" t="n">
        <f>G243*H243*7</f>
        <v>1680</v>
      </c>
      <c r="J243" s="12" t="s">
        <v>113</v>
      </c>
      <c r="K243" s="16" t="n">
        <v>5160</v>
      </c>
      <c r="L243" s="14" t="n">
        <v>2460</v>
      </c>
      <c r="M243" s="16" t="n">
        <v>46</v>
      </c>
      <c r="N243" s="11" t="n">
        <v>0.01</v>
      </c>
      <c r="O243" s="11" t="n">
        <v>0.78</v>
      </c>
      <c r="P243" s="11" t="n">
        <v>35.92</v>
      </c>
      <c r="Q243" s="22" t="n">
        <f>M245/H243</f>
        <v>0</v>
      </c>
    </row>
    <row r="244" ht="22.5" customHeight="1">
      <c r="A244" s="77"/>
      <c r="B244" s="33"/>
      <c r="C244" s="12"/>
      <c r="D244" s="19"/>
      <c r="E244" s="28"/>
      <c r="F244" s="19"/>
      <c r="G244" s="19"/>
      <c r="H244" s="19"/>
      <c r="I244" s="19"/>
      <c r="J244" s="12" t="s">
        <v>114</v>
      </c>
      <c r="K244" s="16"/>
      <c r="L244" s="14"/>
      <c r="M244" s="16"/>
      <c r="N244" s="11"/>
      <c r="O244" s="11"/>
      <c r="P244" s="11"/>
      <c r="Q244" s="25"/>
    </row>
    <row r="245" ht="22.5" customHeight="1">
      <c r="A245" s="77"/>
      <c r="B245" s="33"/>
      <c r="C245" s="12"/>
      <c r="D245" s="19"/>
      <c r="E245" s="28"/>
      <c r="F245" s="19"/>
      <c r="G245" s="19"/>
      <c r="H245" s="19"/>
      <c r="I245" s="19"/>
      <c r="J245" s="12" t="s">
        <v>115</v>
      </c>
      <c r="K245" s="16"/>
      <c r="L245" s="14"/>
      <c r="M245" s="10"/>
      <c r="N245" s="11"/>
      <c r="O245" s="11"/>
      <c r="P245" s="11"/>
      <c r="Q245" s="25"/>
    </row>
    <row r="246" ht="22.5" customHeight="1">
      <c r="A246" s="77"/>
      <c r="B246" s="33"/>
      <c r="C246" s="12" t="n">
        <v>9297014</v>
      </c>
      <c r="D246" s="12" t="s">
        <v>13</v>
      </c>
      <c r="E246" s="13" t="s">
        <v>14</v>
      </c>
      <c r="F246" s="12" t="s">
        <v>26</v>
      </c>
      <c r="G246" s="20" t="n">
        <v>0.19</v>
      </c>
      <c r="H246" s="12" t="n">
        <v>300</v>
      </c>
      <c r="I246" s="20" t="n">
        <f>G246*H246*7</f>
        <v>399</v>
      </c>
      <c r="J246" s="12" t="s">
        <v>113</v>
      </c>
      <c r="K246" s="16" t="n">
        <v>3085</v>
      </c>
      <c r="L246" s="14" t="n">
        <v>639</v>
      </c>
      <c r="M246" s="16" t="n">
        <v>40</v>
      </c>
      <c r="N246" s="11" t="n">
        <v>0.02</v>
      </c>
      <c r="O246" s="11" t="n">
        <v>0.29</v>
      </c>
      <c r="P246" s="11" t="n">
        <v>11.79</v>
      </c>
      <c r="Q246" s="22" t="n">
        <f>M248/H246</f>
        <v>0</v>
      </c>
    </row>
    <row r="247" ht="22.5" customHeight="1">
      <c r="A247" s="77"/>
      <c r="B247" s="33"/>
      <c r="C247" s="12"/>
      <c r="D247" s="19"/>
      <c r="E247" s="28"/>
      <c r="F247" s="19"/>
      <c r="G247" s="19"/>
      <c r="H247" s="19"/>
      <c r="I247" s="19"/>
      <c r="J247" s="12" t="s">
        <v>114</v>
      </c>
      <c r="K247" s="16"/>
      <c r="L247" s="14"/>
      <c r="M247" s="10"/>
      <c r="N247" s="11"/>
      <c r="O247" s="11"/>
      <c r="P247" s="11"/>
      <c r="Q247" s="25"/>
    </row>
    <row r="248" ht="22.5" customHeight="1">
      <c r="A248" s="77"/>
      <c r="B248" s="33"/>
      <c r="C248" s="12"/>
      <c r="D248" s="19"/>
      <c r="E248" s="28"/>
      <c r="F248" s="19"/>
      <c r="G248" s="19"/>
      <c r="H248" s="19"/>
      <c r="I248" s="19"/>
      <c r="J248" s="12" t="s">
        <v>115</v>
      </c>
      <c r="K248" s="16"/>
      <c r="L248" s="14"/>
      <c r="M248" s="10"/>
      <c r="N248" s="11"/>
      <c r="O248" s="11"/>
      <c r="P248" s="11"/>
      <c r="Q248" s="25"/>
    </row>
    <row r="249" ht="22.5" customHeight="1">
      <c r="A249" s="77"/>
      <c r="B249" s="33"/>
      <c r="C249" s="12" t="n">
        <v>7815836</v>
      </c>
      <c r="D249" s="12" t="s">
        <v>67</v>
      </c>
      <c r="E249" s="13" t="s">
        <v>40</v>
      </c>
      <c r="F249" s="12" t="s">
        <v>15</v>
      </c>
      <c r="G249" s="20" t="n">
        <v>0.08</v>
      </c>
      <c r="H249" s="12" t="n">
        <v>12000</v>
      </c>
      <c r="I249" s="20" t="n">
        <f>G249*H249*7</f>
        <v>6720</v>
      </c>
      <c r="J249" s="12" t="s">
        <v>113</v>
      </c>
      <c r="K249" s="16" t="n">
        <v>13633</v>
      </c>
      <c r="L249" s="14" t="n">
        <v>2844</v>
      </c>
      <c r="M249" s="16" t="n">
        <v>66</v>
      </c>
      <c r="N249" s="11" t="n">
        <v>0.002</v>
      </c>
      <c r="O249" s="11" t="n">
        <v>0.097</v>
      </c>
      <c r="P249" s="11" t="n">
        <v>6.39</v>
      </c>
      <c r="Q249" s="22" t="n">
        <f>M251/H249</f>
        <v>0</v>
      </c>
    </row>
    <row r="250" ht="22.5" customHeight="1">
      <c r="A250" s="77"/>
      <c r="B250" s="33"/>
      <c r="C250" s="12"/>
      <c r="D250" s="19"/>
      <c r="E250" s="28"/>
      <c r="F250" s="19"/>
      <c r="G250" s="19"/>
      <c r="H250" s="19"/>
      <c r="I250" s="19"/>
      <c r="J250" s="12" t="s">
        <v>114</v>
      </c>
      <c r="K250" s="16"/>
      <c r="L250" s="14"/>
      <c r="M250" s="16"/>
      <c r="N250" s="11"/>
      <c r="O250" s="11"/>
      <c r="P250" s="11"/>
      <c r="Q250" s="25"/>
    </row>
    <row r="251" ht="22.5" customHeight="1">
      <c r="A251" s="77"/>
      <c r="B251" s="33"/>
      <c r="C251" s="12"/>
      <c r="D251" s="19"/>
      <c r="E251" s="28"/>
      <c r="F251" s="19"/>
      <c r="G251" s="19"/>
      <c r="H251" s="19"/>
      <c r="I251" s="19"/>
      <c r="J251" s="12" t="s">
        <v>115</v>
      </c>
      <c r="K251" s="16"/>
      <c r="L251" s="14"/>
      <c r="M251" s="16"/>
      <c r="N251" s="11"/>
      <c r="O251" s="11"/>
      <c r="P251" s="11"/>
      <c r="Q251" s="25"/>
    </row>
    <row r="252" ht="22.5" customHeight="1">
      <c r="A252" s="77"/>
      <c r="B252" s="33"/>
      <c r="C252" s="12" t="n">
        <v>8312006</v>
      </c>
      <c r="D252" s="12" t="s">
        <v>69</v>
      </c>
      <c r="E252" s="13" t="s">
        <v>14</v>
      </c>
      <c r="F252" s="12" t="s">
        <v>15</v>
      </c>
      <c r="G252" s="20" t="n">
        <v>0.12</v>
      </c>
      <c r="H252" s="13" t="n">
        <v>50</v>
      </c>
      <c r="I252" s="20" t="n">
        <f>G252*H252*7</f>
        <v>42</v>
      </c>
      <c r="J252" s="12" t="s">
        <v>113</v>
      </c>
      <c r="K252" s="16" t="n">
        <v>21</v>
      </c>
      <c r="L252" s="16" t="n">
        <v>5</v>
      </c>
      <c r="M252" s="16" t="n">
        <v>1</v>
      </c>
      <c r="N252" s="11" t="n">
        <v>0.024</v>
      </c>
      <c r="O252" s="11" t="n">
        <v>0.12</v>
      </c>
      <c r="P252" s="11" t="n">
        <v>0.12</v>
      </c>
      <c r="Q252" s="22" t="n">
        <f>M254/H252</f>
        <v>0</v>
      </c>
    </row>
    <row r="253" ht="22.5" customHeight="1">
      <c r="A253" s="77"/>
      <c r="B253" s="33"/>
      <c r="C253" s="12"/>
      <c r="D253" s="19"/>
      <c r="E253" s="28"/>
      <c r="F253" s="19"/>
      <c r="G253" s="19"/>
      <c r="H253" s="28"/>
      <c r="I253" s="19"/>
      <c r="J253" s="12" t="s">
        <v>114</v>
      </c>
      <c r="K253" s="16"/>
      <c r="L253" s="14"/>
      <c r="M253" s="16"/>
      <c r="N253" s="11"/>
      <c r="O253" s="11"/>
      <c r="P253" s="11"/>
      <c r="Q253" s="25"/>
    </row>
    <row r="254" ht="22.5" customHeight="1">
      <c r="A254" s="77"/>
      <c r="B254" s="33"/>
      <c r="C254" s="12"/>
      <c r="D254" s="19"/>
      <c r="E254" s="28"/>
      <c r="F254" s="19"/>
      <c r="G254" s="19"/>
      <c r="H254" s="28"/>
      <c r="I254" s="19"/>
      <c r="J254" s="12" t="s">
        <v>115</v>
      </c>
      <c r="K254" s="16"/>
      <c r="L254" s="14"/>
      <c r="M254" s="16"/>
      <c r="N254" s="11"/>
      <c r="O254" s="11"/>
      <c r="P254" s="11"/>
      <c r="Q254" s="25"/>
    </row>
    <row r="255" ht="22.5" customHeight="1">
      <c r="A255" s="77"/>
      <c r="B255" s="33"/>
      <c r="C255" s="12" t="n">
        <v>91467820</v>
      </c>
      <c r="D255" s="12" t="s">
        <v>70</v>
      </c>
      <c r="E255" s="13" t="s">
        <v>40</v>
      </c>
      <c r="F255" s="12" t="s">
        <v>15</v>
      </c>
      <c r="G255" s="20" t="n">
        <v>0.1</v>
      </c>
      <c r="H255" s="13" t="n">
        <v>300</v>
      </c>
      <c r="I255" s="20" t="n">
        <f>G255*H255*7</f>
        <v>210</v>
      </c>
      <c r="J255" s="12" t="s">
        <v>113</v>
      </c>
      <c r="K255" s="16" t="n">
        <v>286</v>
      </c>
      <c r="L255" s="14" t="n">
        <v>22</v>
      </c>
      <c r="M255" s="16" t="n">
        <v>2</v>
      </c>
      <c r="N255" s="11" t="n">
        <v>0.009</v>
      </c>
      <c r="O255" s="11" t="n">
        <v>0.1</v>
      </c>
      <c r="P255" s="11" t="n">
        <v>0.2</v>
      </c>
      <c r="Q255" s="22" t="n">
        <f>M257/H255</f>
        <v>0</v>
      </c>
    </row>
    <row r="256" ht="22.5" customHeight="1">
      <c r="A256" s="77"/>
      <c r="B256" s="33"/>
      <c r="C256" s="12"/>
      <c r="D256" s="19"/>
      <c r="E256" s="28"/>
      <c r="F256" s="19"/>
      <c r="G256" s="19"/>
      <c r="H256" s="28"/>
      <c r="I256" s="19"/>
      <c r="J256" s="12" t="s">
        <v>114</v>
      </c>
      <c r="K256" s="16"/>
      <c r="L256" s="14"/>
      <c r="M256" s="16"/>
      <c r="N256" s="11"/>
      <c r="O256" s="11"/>
      <c r="P256" s="11"/>
      <c r="Q256" s="25"/>
    </row>
    <row r="257" ht="22.5" customHeight="1">
      <c r="A257" s="77"/>
      <c r="B257" s="33"/>
      <c r="C257" s="12"/>
      <c r="D257" s="19"/>
      <c r="E257" s="28"/>
      <c r="F257" s="19"/>
      <c r="G257" s="19"/>
      <c r="H257" s="28"/>
      <c r="I257" s="19"/>
      <c r="J257" s="12" t="s">
        <v>115</v>
      </c>
      <c r="K257" s="16"/>
      <c r="L257" s="14"/>
      <c r="M257" s="16"/>
      <c r="N257" s="11"/>
      <c r="O257" s="11"/>
      <c r="P257" s="11"/>
      <c r="Q257" s="25"/>
    </row>
    <row r="258" ht="22.5" customHeight="1">
      <c r="A258" s="77"/>
      <c r="B258" s="33"/>
      <c r="C258" s="12" t="n">
        <v>91467821</v>
      </c>
      <c r="D258" s="12" t="s">
        <v>70</v>
      </c>
      <c r="E258" s="13" t="s">
        <v>17</v>
      </c>
      <c r="F258" s="12" t="s">
        <v>15</v>
      </c>
      <c r="G258" s="20" t="n">
        <v>0.17</v>
      </c>
      <c r="H258" s="13" t="n">
        <v>100</v>
      </c>
      <c r="I258" s="20" t="n">
        <f>G258*H258*7</f>
        <v>119</v>
      </c>
      <c r="J258" s="12" t="s">
        <v>113</v>
      </c>
      <c r="K258" s="16" t="n">
        <v>1120</v>
      </c>
      <c r="L258" s="14" t="n">
        <v>198</v>
      </c>
      <c r="M258" s="16" t="n">
        <v>5</v>
      </c>
      <c r="N258" s="11" t="n">
        <v>0.004</v>
      </c>
      <c r="O258" s="11" t="n">
        <v>0.17</v>
      </c>
      <c r="P258" s="11" t="n">
        <v>0.85</v>
      </c>
      <c r="Q258" s="22" t="n">
        <f>M260/H258</f>
        <v>0</v>
      </c>
    </row>
    <row r="259" ht="22.5" customHeight="1">
      <c r="A259" s="77"/>
      <c r="B259" s="33"/>
      <c r="C259" s="12"/>
      <c r="D259" s="19"/>
      <c r="E259" s="28"/>
      <c r="F259" s="19"/>
      <c r="G259" s="19"/>
      <c r="H259" s="28"/>
      <c r="I259" s="19"/>
      <c r="J259" s="12" t="s">
        <v>114</v>
      </c>
      <c r="K259" s="16"/>
      <c r="L259" s="14"/>
      <c r="M259" s="16"/>
      <c r="N259" s="11"/>
      <c r="O259" s="11"/>
      <c r="P259" s="11"/>
      <c r="Q259" s="25"/>
    </row>
    <row r="260" ht="22.5" customHeight="1">
      <c r="A260" s="77"/>
      <c r="B260" s="33"/>
      <c r="C260" s="12"/>
      <c r="D260" s="19"/>
      <c r="E260" s="28"/>
      <c r="F260" s="19"/>
      <c r="G260" s="19"/>
      <c r="H260" s="28"/>
      <c r="I260" s="19"/>
      <c r="J260" s="12" t="s">
        <v>115</v>
      </c>
      <c r="K260" s="16"/>
      <c r="L260" s="14"/>
      <c r="M260" s="16"/>
      <c r="N260" s="11"/>
      <c r="O260" s="11"/>
      <c r="P260" s="11"/>
      <c r="Q260" s="25"/>
    </row>
    <row r="261" ht="22.5" customHeight="1">
      <c r="A261" s="77"/>
      <c r="B261" s="33"/>
      <c r="C261" s="12" t="n">
        <v>10295313</v>
      </c>
      <c r="D261" s="12" t="s">
        <v>69</v>
      </c>
      <c r="E261" s="13" t="s">
        <v>14</v>
      </c>
      <c r="F261" s="12" t="s">
        <v>15</v>
      </c>
      <c r="G261" s="20" t="n">
        <v>3</v>
      </c>
      <c r="H261" s="13" t="n">
        <v>100</v>
      </c>
      <c r="I261" s="20" t="n">
        <f>G261*H261*7</f>
        <v>2100</v>
      </c>
      <c r="J261" s="12" t="s">
        <v>113</v>
      </c>
      <c r="K261" s="16" t="n">
        <v>3</v>
      </c>
      <c r="L261" s="16" t="n">
        <v>0</v>
      </c>
      <c r="M261" s="16" t="n">
        <v>0</v>
      </c>
      <c r="N261" s="11" t="n">
        <v>0</v>
      </c>
      <c r="O261" s="11" t="n">
        <v>0</v>
      </c>
      <c r="P261" s="11" t="n">
        <v>0</v>
      </c>
      <c r="Q261" s="22" t="n">
        <f>M263/H261</f>
        <v>0</v>
      </c>
    </row>
    <row r="262" ht="22.5" customHeight="1">
      <c r="A262" s="77"/>
      <c r="B262" s="33"/>
      <c r="C262" s="12"/>
      <c r="D262" s="19"/>
      <c r="E262" s="28"/>
      <c r="F262" s="19"/>
      <c r="G262" s="19"/>
      <c r="H262" s="28"/>
      <c r="I262" s="19"/>
      <c r="J262" s="12" t="s">
        <v>114</v>
      </c>
      <c r="K262" s="16"/>
      <c r="L262" s="16"/>
      <c r="M262" s="16"/>
      <c r="N262" s="11"/>
      <c r="O262" s="11"/>
      <c r="P262" s="11"/>
      <c r="Q262" s="25"/>
    </row>
    <row r="263" ht="22.5" customHeight="1">
      <c r="A263" s="77"/>
      <c r="B263" s="33"/>
      <c r="C263" s="12"/>
      <c r="D263" s="19"/>
      <c r="E263" s="28"/>
      <c r="F263" s="19"/>
      <c r="G263" s="19"/>
      <c r="H263" s="28"/>
      <c r="I263" s="19"/>
      <c r="J263" s="12" t="s">
        <v>115</v>
      </c>
      <c r="K263" s="16"/>
      <c r="L263" s="14"/>
      <c r="M263" s="16"/>
      <c r="N263" s="11"/>
      <c r="O263" s="11"/>
      <c r="P263" s="11"/>
      <c r="Q263" s="25"/>
    </row>
    <row r="264" ht="22.5" customHeight="1">
      <c r="A264" s="77"/>
      <c r="B264" s="33"/>
      <c r="C264" s="12" t="n">
        <v>91496145</v>
      </c>
      <c r="D264" s="12" t="s">
        <v>70</v>
      </c>
      <c r="E264" s="13" t="s">
        <v>65</v>
      </c>
      <c r="F264" s="12" t="s">
        <v>15</v>
      </c>
      <c r="G264" s="20" t="n">
        <v>0.14</v>
      </c>
      <c r="H264" s="13" t="n">
        <v>50</v>
      </c>
      <c r="I264" s="20" t="n">
        <f>G264*H264*7</f>
        <v>49</v>
      </c>
      <c r="J264" s="12" t="s">
        <v>113</v>
      </c>
      <c r="K264" s="16" t="n">
        <v>280</v>
      </c>
      <c r="L264" s="16" t="n">
        <v>35</v>
      </c>
      <c r="M264" s="16" t="n">
        <v>1</v>
      </c>
      <c r="N264" s="11" t="n">
        <v>0.004</v>
      </c>
      <c r="O264" s="11" t="n">
        <v>0.15</v>
      </c>
      <c r="P264" s="11" t="n">
        <v>0.15</v>
      </c>
      <c r="Q264" s="22" t="n">
        <f>M266/H264</f>
        <v>0</v>
      </c>
    </row>
    <row r="265" ht="22.5" customHeight="1">
      <c r="A265" s="77"/>
      <c r="B265" s="33"/>
      <c r="C265" s="12"/>
      <c r="D265" s="19"/>
      <c r="E265" s="28"/>
      <c r="F265" s="19"/>
      <c r="G265" s="19"/>
      <c r="H265" s="28"/>
      <c r="I265" s="19"/>
      <c r="J265" s="12" t="s">
        <v>114</v>
      </c>
      <c r="K265" s="16"/>
      <c r="L265" s="14"/>
      <c r="M265" s="16"/>
      <c r="N265" s="11"/>
      <c r="O265" s="11"/>
      <c r="P265" s="11"/>
      <c r="Q265" s="25"/>
    </row>
    <row r="266" ht="22.5" customHeight="1">
      <c r="A266" s="77"/>
      <c r="B266" s="33"/>
      <c r="C266" s="12"/>
      <c r="D266" s="19"/>
      <c r="E266" s="28"/>
      <c r="F266" s="19"/>
      <c r="G266" s="19"/>
      <c r="H266" s="28"/>
      <c r="I266" s="19"/>
      <c r="J266" s="12" t="s">
        <v>115</v>
      </c>
      <c r="K266" s="16"/>
      <c r="L266" s="14"/>
      <c r="M266" s="16"/>
      <c r="N266" s="11"/>
      <c r="O266" s="11"/>
      <c r="P266" s="11"/>
      <c r="Q266" s="25"/>
    </row>
    <row r="267" ht="22.5" customHeight="1">
      <c r="A267" s="77"/>
      <c r="B267" s="33"/>
      <c r="C267" s="12" t="n">
        <v>91496146</v>
      </c>
      <c r="D267" s="12" t="s">
        <v>70</v>
      </c>
      <c r="E267" s="13" t="s">
        <v>48</v>
      </c>
      <c r="F267" s="12" t="s">
        <v>15</v>
      </c>
      <c r="G267" s="20" t="n">
        <v>0.14</v>
      </c>
      <c r="H267" s="13" t="n">
        <v>200</v>
      </c>
      <c r="I267" s="20" t="n">
        <f>G267*H267*7</f>
        <v>196</v>
      </c>
      <c r="J267" s="12" t="s">
        <v>113</v>
      </c>
      <c r="K267" s="16" t="n">
        <v>128</v>
      </c>
      <c r="L267" s="16" t="n">
        <v>23</v>
      </c>
      <c r="M267" s="16" t="n">
        <v>1</v>
      </c>
      <c r="N267" s="11" t="n">
        <v>0.006</v>
      </c>
      <c r="O267" s="11" t="n">
        <v>0.14</v>
      </c>
      <c r="P267" s="11" t="n">
        <v>0.14</v>
      </c>
      <c r="Q267" s="22" t="n">
        <f>M269/H267</f>
        <v>0</v>
      </c>
    </row>
    <row r="268" ht="22.5" customHeight="1">
      <c r="A268" s="77"/>
      <c r="B268" s="33"/>
      <c r="C268" s="12"/>
      <c r="D268" s="19"/>
      <c r="E268" s="28"/>
      <c r="F268" s="19"/>
      <c r="G268" s="19"/>
      <c r="H268" s="28"/>
      <c r="I268" s="19"/>
      <c r="J268" s="12" t="s">
        <v>114</v>
      </c>
      <c r="K268" s="16"/>
      <c r="L268" s="14"/>
      <c r="M268" s="16"/>
      <c r="N268" s="11"/>
      <c r="O268" s="11"/>
      <c r="P268" s="11"/>
      <c r="Q268" s="25"/>
    </row>
    <row r="269" ht="22.5" customHeight="1">
      <c r="A269" s="77"/>
      <c r="B269" s="33"/>
      <c r="C269" s="12"/>
      <c r="D269" s="19"/>
      <c r="E269" s="28"/>
      <c r="F269" s="19"/>
      <c r="G269" s="19"/>
      <c r="H269" s="28"/>
      <c r="I269" s="19"/>
      <c r="J269" s="12" t="s">
        <v>115</v>
      </c>
      <c r="K269" s="16"/>
      <c r="L269" s="14"/>
      <c r="M269" s="16"/>
      <c r="N269" s="11"/>
      <c r="O269" s="11"/>
      <c r="P269" s="11"/>
      <c r="Q269" s="25"/>
    </row>
    <row r="270" ht="22.5" customHeight="1">
      <c r="A270" s="77"/>
      <c r="B270" s="33"/>
      <c r="C270" s="12" t="n">
        <v>91496147</v>
      </c>
      <c r="D270" s="12" t="s">
        <v>70</v>
      </c>
      <c r="E270" s="13" t="s">
        <v>11</v>
      </c>
      <c r="F270" s="12" t="s">
        <v>15</v>
      </c>
      <c r="G270" s="20" t="n">
        <v>0.14</v>
      </c>
      <c r="H270" s="13" t="n">
        <v>150</v>
      </c>
      <c r="I270" s="20" t="n">
        <f>G270*H270*7</f>
        <v>147</v>
      </c>
      <c r="J270" s="12" t="s">
        <v>113</v>
      </c>
      <c r="K270" s="16" t="n">
        <v>557</v>
      </c>
      <c r="L270" s="14" t="n">
        <v>51</v>
      </c>
      <c r="M270" s="16" t="n">
        <v>3</v>
      </c>
      <c r="N270" s="11" t="n">
        <v>0.008</v>
      </c>
      <c r="O270" s="11" t="n">
        <v>0.13</v>
      </c>
      <c r="P270" s="11" t="n">
        <v>0.39</v>
      </c>
      <c r="Q270" s="22" t="n">
        <f>M272/H270</f>
        <v>0</v>
      </c>
    </row>
    <row r="271" ht="22.5" customHeight="1">
      <c r="A271" s="77"/>
      <c r="B271" s="33"/>
      <c r="C271" s="12"/>
      <c r="D271" s="19"/>
      <c r="E271" s="28"/>
      <c r="F271" s="19"/>
      <c r="G271" s="19"/>
      <c r="H271" s="28"/>
      <c r="I271" s="19"/>
      <c r="J271" s="12" t="s">
        <v>114</v>
      </c>
      <c r="K271" s="16"/>
      <c r="L271" s="14"/>
      <c r="M271" s="16"/>
      <c r="N271" s="11"/>
      <c r="O271" s="11"/>
      <c r="P271" s="11"/>
      <c r="Q271" s="25"/>
    </row>
    <row r="272" ht="22.5" customHeight="1">
      <c r="A272" s="77"/>
      <c r="B272" s="33"/>
      <c r="C272" s="12"/>
      <c r="D272" s="19"/>
      <c r="E272" s="28"/>
      <c r="F272" s="19"/>
      <c r="G272" s="19"/>
      <c r="H272" s="28"/>
      <c r="I272" s="19"/>
      <c r="J272" s="12" t="s">
        <v>115</v>
      </c>
      <c r="K272" s="16"/>
      <c r="L272" s="14"/>
      <c r="M272" s="16"/>
      <c r="N272" s="11"/>
      <c r="O272" s="11"/>
      <c r="P272" s="11"/>
      <c r="Q272" s="25"/>
    </row>
    <row r="273" ht="22.5" customHeight="1">
      <c r="A273" s="77"/>
      <c r="B273" s="33"/>
      <c r="C273" s="12" t="n">
        <v>91496148</v>
      </c>
      <c r="D273" s="12" t="s">
        <v>70</v>
      </c>
      <c r="E273" s="13" t="s">
        <v>14</v>
      </c>
      <c r="F273" s="12" t="s">
        <v>15</v>
      </c>
      <c r="G273" s="20" t="n">
        <v>0.15</v>
      </c>
      <c r="H273" s="13" t="n">
        <v>160</v>
      </c>
      <c r="I273" s="20" t="n">
        <f>G273*H273*7</f>
        <v>168</v>
      </c>
      <c r="J273" s="12" t="s">
        <v>113</v>
      </c>
      <c r="K273" s="16" t="n">
        <v>10</v>
      </c>
      <c r="L273" s="16" t="n">
        <v>1</v>
      </c>
      <c r="M273" s="16" t="n">
        <v>0</v>
      </c>
      <c r="N273" s="11" t="n">
        <v>0</v>
      </c>
      <c r="O273" s="11" t="n">
        <v>0</v>
      </c>
      <c r="P273" s="11" t="n">
        <v>0</v>
      </c>
      <c r="Q273" s="22" t="n">
        <f>M275/H273</f>
        <v>0</v>
      </c>
    </row>
    <row r="274" ht="22.5" customHeight="1">
      <c r="A274" s="77"/>
      <c r="B274" s="33"/>
      <c r="C274" s="12"/>
      <c r="D274" s="19"/>
      <c r="E274" s="28"/>
      <c r="F274" s="19"/>
      <c r="G274" s="19"/>
      <c r="H274" s="28"/>
      <c r="I274" s="19"/>
      <c r="J274" s="12" t="s">
        <v>114</v>
      </c>
      <c r="K274" s="16"/>
      <c r="L274" s="14"/>
      <c r="M274" s="16"/>
      <c r="N274" s="11"/>
      <c r="O274" s="11"/>
      <c r="P274" s="11"/>
      <c r="Q274" s="25"/>
    </row>
    <row r="275" ht="22.5" customHeight="1">
      <c r="A275" s="77"/>
      <c r="B275" s="33"/>
      <c r="C275" s="12"/>
      <c r="D275" s="19"/>
      <c r="E275" s="28"/>
      <c r="F275" s="19"/>
      <c r="G275" s="19"/>
      <c r="H275" s="28"/>
      <c r="I275" s="19"/>
      <c r="J275" s="12" t="s">
        <v>115</v>
      </c>
      <c r="K275" s="16"/>
      <c r="L275" s="14"/>
      <c r="M275" s="16"/>
      <c r="N275" s="11"/>
      <c r="O275" s="11"/>
      <c r="P275" s="11"/>
      <c r="Q275" s="25"/>
    </row>
    <row r="276" ht="22.5" customHeight="1">
      <c r="A276" s="77"/>
      <c r="B276" s="33"/>
      <c r="C276" s="12" t="n">
        <v>10765365</v>
      </c>
      <c r="D276" s="12" t="s">
        <v>71</v>
      </c>
      <c r="E276" s="13" t="s">
        <v>65</v>
      </c>
      <c r="F276" s="12" t="s">
        <v>15</v>
      </c>
      <c r="G276" s="20" t="n">
        <v>0.19</v>
      </c>
      <c r="H276" s="13" t="n">
        <v>100</v>
      </c>
      <c r="I276" s="20" t="n">
        <f>G276*H276*7</f>
        <v>133</v>
      </c>
      <c r="J276" s="12" t="s">
        <v>113</v>
      </c>
      <c r="K276" s="16" t="n">
        <v>9410</v>
      </c>
      <c r="L276" s="16" t="n">
        <v>73</v>
      </c>
      <c r="M276" s="16" t="n">
        <v>4</v>
      </c>
      <c r="N276" s="11" t="n">
        <v>0.01</v>
      </c>
      <c r="O276" s="11" t="n">
        <v>0.18</v>
      </c>
      <c r="P276" s="11" t="n">
        <v>0.72</v>
      </c>
      <c r="Q276" s="22" t="n">
        <f>M278/H276</f>
        <v>0</v>
      </c>
    </row>
    <row r="277" ht="22.5" customHeight="1">
      <c r="A277" s="77"/>
      <c r="B277" s="33"/>
      <c r="C277" s="12"/>
      <c r="D277" s="19"/>
      <c r="E277" s="28"/>
      <c r="F277" s="19"/>
      <c r="G277" s="19"/>
      <c r="H277" s="28"/>
      <c r="I277" s="19"/>
      <c r="J277" s="12" t="s">
        <v>114</v>
      </c>
      <c r="K277" s="16"/>
      <c r="L277" s="14"/>
      <c r="M277" s="16"/>
      <c r="N277" s="11"/>
      <c r="O277" s="11"/>
      <c r="P277" s="11"/>
      <c r="Q277" s="25"/>
    </row>
    <row r="278" ht="22.5" customHeight="1">
      <c r="A278" s="77"/>
      <c r="B278" s="33"/>
      <c r="C278" s="12"/>
      <c r="D278" s="19"/>
      <c r="E278" s="28"/>
      <c r="F278" s="19"/>
      <c r="G278" s="19"/>
      <c r="H278" s="28"/>
      <c r="I278" s="19"/>
      <c r="J278" s="12" t="s">
        <v>115</v>
      </c>
      <c r="K278" s="16"/>
      <c r="L278" s="14"/>
      <c r="M278" s="16"/>
      <c r="N278" s="11"/>
      <c r="O278" s="11"/>
      <c r="P278" s="11"/>
      <c r="Q278" s="25"/>
    </row>
    <row r="279" ht="22.5" customHeight="1">
      <c r="A279" s="77"/>
      <c r="B279" s="33"/>
      <c r="C279" s="12" t="n">
        <v>11079953</v>
      </c>
      <c r="D279" s="12" t="s">
        <v>66</v>
      </c>
      <c r="E279" s="13" t="s">
        <v>40</v>
      </c>
      <c r="F279" s="12" t="s">
        <v>15</v>
      </c>
      <c r="G279" s="20" t="n">
        <v>0.8</v>
      </c>
      <c r="H279" s="13" t="n">
        <v>100</v>
      </c>
      <c r="I279" s="20" t="n">
        <f>G279*H279*7</f>
        <v>560</v>
      </c>
      <c r="J279" s="12" t="s">
        <v>113</v>
      </c>
      <c r="K279" s="16" t="n">
        <v>0</v>
      </c>
      <c r="L279" s="16" t="n">
        <v>0</v>
      </c>
      <c r="M279" s="16" t="n">
        <v>0</v>
      </c>
      <c r="N279" s="11" t="n">
        <v>0</v>
      </c>
      <c r="O279" s="11" t="n">
        <v>0</v>
      </c>
      <c r="P279" s="11" t="n">
        <v>0</v>
      </c>
      <c r="Q279" s="22" t="n">
        <f>M281/H279</f>
        <v>0</v>
      </c>
    </row>
    <row r="280" ht="22.5" customHeight="1">
      <c r="A280" s="77"/>
      <c r="B280" s="33"/>
      <c r="C280" s="12"/>
      <c r="D280" s="19"/>
      <c r="E280" s="28"/>
      <c r="F280" s="19"/>
      <c r="G280" s="19"/>
      <c r="H280" s="28"/>
      <c r="I280" s="19"/>
      <c r="J280" s="12" t="s">
        <v>114</v>
      </c>
      <c r="K280" s="16"/>
      <c r="L280" s="16"/>
      <c r="M280" s="16"/>
      <c r="N280" s="11"/>
      <c r="O280" s="11"/>
      <c r="P280" s="11"/>
      <c r="Q280" s="25"/>
    </row>
    <row r="281" ht="22.5" customHeight="1">
      <c r="A281" s="77"/>
      <c r="B281" s="33"/>
      <c r="C281" s="12"/>
      <c r="D281" s="19"/>
      <c r="E281" s="28"/>
      <c r="F281" s="19"/>
      <c r="G281" s="19"/>
      <c r="H281" s="28"/>
      <c r="I281" s="19"/>
      <c r="J281" s="12" t="s">
        <v>115</v>
      </c>
      <c r="K281" s="16"/>
      <c r="L281" s="16"/>
      <c r="M281" s="16"/>
      <c r="N281" s="11"/>
      <c r="O281" s="11"/>
      <c r="P281" s="11"/>
      <c r="Q281" s="25"/>
    </row>
    <row r="282" ht="22.5" customHeight="1">
      <c r="A282" s="77"/>
      <c r="B282" s="33"/>
      <c r="C282" s="12" t="n">
        <v>9535696</v>
      </c>
      <c r="D282" s="12" t="s">
        <v>72</v>
      </c>
      <c r="E282" s="13" t="s">
        <v>40</v>
      </c>
      <c r="F282" s="12" t="s">
        <v>15</v>
      </c>
      <c r="G282" s="20" t="n">
        <v>0.1</v>
      </c>
      <c r="H282" s="13" t="n">
        <v>100</v>
      </c>
      <c r="I282" s="20" t="n">
        <f>G282*H282*7</f>
        <v>70</v>
      </c>
      <c r="J282" s="12" t="s">
        <v>113</v>
      </c>
      <c r="K282" s="16" t="n">
        <v>633</v>
      </c>
      <c r="L282" s="16" t="n">
        <v>16</v>
      </c>
      <c r="M282" s="16" t="n">
        <v>0</v>
      </c>
      <c r="N282" s="11" t="n">
        <v>0</v>
      </c>
      <c r="O282" s="11" t="n">
        <v>0</v>
      </c>
      <c r="P282" s="11" t="n">
        <v>0</v>
      </c>
      <c r="Q282" s="22" t="n">
        <f>M284/H282</f>
        <v>0</v>
      </c>
    </row>
    <row r="283" ht="22.5" customHeight="1">
      <c r="A283" s="77"/>
      <c r="B283" s="33"/>
      <c r="C283" s="12"/>
      <c r="D283" s="19"/>
      <c r="E283" s="28"/>
      <c r="F283" s="19"/>
      <c r="G283" s="19"/>
      <c r="H283" s="28"/>
      <c r="I283" s="19"/>
      <c r="J283" s="12" t="s">
        <v>114</v>
      </c>
      <c r="K283" s="16"/>
      <c r="L283" s="14"/>
      <c r="M283" s="16"/>
      <c r="N283" s="11"/>
      <c r="O283" s="11"/>
      <c r="P283" s="11"/>
      <c r="Q283" s="25"/>
    </row>
    <row r="284" ht="22.5" customHeight="1">
      <c r="A284" s="77"/>
      <c r="B284" s="33"/>
      <c r="C284" s="12"/>
      <c r="D284" s="19"/>
      <c r="E284" s="28"/>
      <c r="F284" s="19"/>
      <c r="G284" s="19"/>
      <c r="H284" s="28"/>
      <c r="I284" s="19"/>
      <c r="J284" s="12" t="s">
        <v>115</v>
      </c>
      <c r="K284" s="16"/>
      <c r="L284" s="14"/>
      <c r="M284" s="16"/>
      <c r="N284" s="11"/>
      <c r="O284" s="11"/>
      <c r="P284" s="11"/>
      <c r="Q284" s="25"/>
    </row>
    <row r="285" ht="22.5" customHeight="1">
      <c r="A285" s="77"/>
      <c r="B285" s="33"/>
      <c r="C285" s="12" t="n">
        <v>11690181</v>
      </c>
      <c r="D285" s="12" t="s">
        <v>73</v>
      </c>
      <c r="E285" s="13" t="s">
        <v>14</v>
      </c>
      <c r="F285" s="12" t="s">
        <v>15</v>
      </c>
      <c r="G285" s="20" t="n">
        <v>0.45</v>
      </c>
      <c r="H285" s="13" t="n">
        <v>500</v>
      </c>
      <c r="I285" s="20" t="n">
        <f>G285*H285*7</f>
        <v>1575</v>
      </c>
      <c r="J285" s="12" t="s">
        <v>113</v>
      </c>
      <c r="K285" s="16" t="n">
        <v>1141</v>
      </c>
      <c r="L285" s="16" t="n">
        <v>10</v>
      </c>
      <c r="M285" s="16" t="n">
        <v>0</v>
      </c>
      <c r="N285" s="11" t="n">
        <v>0</v>
      </c>
      <c r="O285" s="11" t="n">
        <v>0</v>
      </c>
      <c r="P285" s="11" t="n">
        <v>0</v>
      </c>
      <c r="Q285" s="22" t="n">
        <f>M287/H285</f>
        <v>0</v>
      </c>
    </row>
    <row r="286" ht="22.5" customHeight="1">
      <c r="A286" s="77"/>
      <c r="B286" s="33"/>
      <c r="C286" s="12"/>
      <c r="D286" s="19"/>
      <c r="E286" s="28"/>
      <c r="F286" s="19"/>
      <c r="G286" s="19"/>
      <c r="H286" s="28"/>
      <c r="I286" s="19"/>
      <c r="J286" s="12" t="s">
        <v>114</v>
      </c>
      <c r="K286" s="16"/>
      <c r="L286" s="14"/>
      <c r="M286" s="16"/>
      <c r="N286" s="11"/>
      <c r="O286" s="11"/>
      <c r="P286" s="11"/>
      <c r="Q286" s="25"/>
    </row>
    <row r="287" ht="22.5" customHeight="1">
      <c r="A287" s="77"/>
      <c r="B287" s="33"/>
      <c r="C287" s="12"/>
      <c r="D287" s="19"/>
      <c r="E287" s="28"/>
      <c r="F287" s="19"/>
      <c r="G287" s="19"/>
      <c r="H287" s="28"/>
      <c r="I287" s="19"/>
      <c r="J287" s="12" t="s">
        <v>115</v>
      </c>
      <c r="K287" s="16"/>
      <c r="L287" s="14"/>
      <c r="M287" s="16"/>
      <c r="N287" s="11"/>
      <c r="O287" s="11"/>
      <c r="P287" s="11"/>
      <c r="Q287" s="25"/>
    </row>
    <row r="288" ht="22.5" customHeight="1">
      <c r="A288" s="77"/>
      <c r="B288" s="33"/>
      <c r="C288" s="12" t="n">
        <v>11836152</v>
      </c>
      <c r="D288" s="12" t="s">
        <v>67</v>
      </c>
      <c r="E288" s="13" t="s">
        <v>40</v>
      </c>
      <c r="F288" s="12" t="s">
        <v>15</v>
      </c>
      <c r="G288" s="20" t="n">
        <v>0.09</v>
      </c>
      <c r="H288" s="13" t="n">
        <v>100</v>
      </c>
      <c r="I288" s="20" t="n">
        <f>G288*H288*7</f>
        <v>63</v>
      </c>
      <c r="J288" s="12" t="s">
        <v>113</v>
      </c>
      <c r="K288" s="16" t="n">
        <v>42</v>
      </c>
      <c r="L288" s="14" t="n">
        <v>6</v>
      </c>
      <c r="M288" s="16" t="n">
        <v>0</v>
      </c>
      <c r="N288" s="11" t="n">
        <v>0</v>
      </c>
      <c r="O288" s="11" t="n">
        <v>0</v>
      </c>
      <c r="P288" s="11" t="n">
        <v>0</v>
      </c>
      <c r="Q288" s="22" t="n">
        <f>M290/H288</f>
        <v>0</v>
      </c>
    </row>
    <row r="289" ht="22.5" customHeight="1">
      <c r="A289" s="77"/>
      <c r="B289" s="33"/>
      <c r="C289" s="12"/>
      <c r="D289" s="19"/>
      <c r="E289" s="28"/>
      <c r="F289" s="19"/>
      <c r="G289" s="19"/>
      <c r="H289" s="28"/>
      <c r="I289" s="19"/>
      <c r="J289" s="12" t="s">
        <v>114</v>
      </c>
      <c r="K289" s="16"/>
      <c r="L289" s="14"/>
      <c r="M289" s="16"/>
      <c r="N289" s="11"/>
      <c r="O289" s="11"/>
      <c r="P289" s="11"/>
      <c r="Q289" s="25"/>
    </row>
    <row r="290" ht="22.5" customHeight="1">
      <c r="A290" s="77"/>
      <c r="B290" s="33"/>
      <c r="C290" s="12"/>
      <c r="D290" s="19"/>
      <c r="E290" s="28"/>
      <c r="F290" s="19"/>
      <c r="G290" s="19"/>
      <c r="H290" s="28"/>
      <c r="I290" s="19"/>
      <c r="J290" s="12" t="s">
        <v>115</v>
      </c>
      <c r="K290" s="16"/>
      <c r="L290" s="14"/>
      <c r="M290" s="16"/>
      <c r="N290" s="11"/>
      <c r="O290" s="11"/>
      <c r="P290" s="11"/>
      <c r="Q290" s="25"/>
    </row>
    <row r="291" ht="22.5" customHeight="1">
      <c r="A291" s="77"/>
      <c r="B291" s="33"/>
      <c r="C291" s="12" t="n">
        <v>11862336</v>
      </c>
      <c r="D291" s="12" t="s">
        <v>63</v>
      </c>
      <c r="E291" s="13" t="s">
        <v>29</v>
      </c>
      <c r="F291" s="12" t="s">
        <v>15</v>
      </c>
      <c r="G291" s="20" t="n">
        <v>0.1</v>
      </c>
      <c r="H291" s="13" t="n">
        <v>100</v>
      </c>
      <c r="I291" s="20" t="n">
        <f>G291*H291*7</f>
        <v>70</v>
      </c>
      <c r="J291" s="12" t="s">
        <v>113</v>
      </c>
      <c r="K291" s="16" t="n">
        <v>0</v>
      </c>
      <c r="L291" s="16" t="n">
        <v>0</v>
      </c>
      <c r="M291" s="16" t="n">
        <v>0</v>
      </c>
      <c r="N291" s="11" t="n">
        <v>0</v>
      </c>
      <c r="O291" s="11" t="n">
        <v>0</v>
      </c>
      <c r="P291" s="11" t="n">
        <v>0</v>
      </c>
      <c r="Q291" s="22" t="n">
        <f>M293/H291</f>
        <v>0</v>
      </c>
    </row>
    <row r="292" ht="22.5" customHeight="1">
      <c r="A292" s="77"/>
      <c r="B292" s="33"/>
      <c r="C292" s="12"/>
      <c r="D292" s="19"/>
      <c r="E292" s="28"/>
      <c r="F292" s="19"/>
      <c r="G292" s="19"/>
      <c r="H292" s="28"/>
      <c r="I292" s="19"/>
      <c r="J292" s="12" t="s">
        <v>114</v>
      </c>
      <c r="K292" s="16"/>
      <c r="L292" s="14"/>
      <c r="M292" s="16"/>
      <c r="N292" s="11"/>
      <c r="O292" s="11"/>
      <c r="P292" s="11"/>
      <c r="Q292" s="25"/>
    </row>
    <row r="293" ht="22.5" customHeight="1">
      <c r="A293" s="77"/>
      <c r="B293" s="33"/>
      <c r="C293" s="12"/>
      <c r="D293" s="19"/>
      <c r="E293" s="28"/>
      <c r="F293" s="19"/>
      <c r="G293" s="19"/>
      <c r="H293" s="28"/>
      <c r="I293" s="19"/>
      <c r="J293" s="12" t="s">
        <v>115</v>
      </c>
      <c r="K293" s="16"/>
      <c r="L293" s="14"/>
      <c r="M293" s="16"/>
      <c r="N293" s="11"/>
      <c r="O293" s="11"/>
      <c r="P293" s="11"/>
      <c r="Q293" s="25"/>
    </row>
    <row r="294" ht="22.5" customHeight="1">
      <c r="A294" s="77"/>
      <c r="B294" s="33"/>
      <c r="C294" s="12" t="n">
        <v>11924259</v>
      </c>
      <c r="D294" s="12" t="s">
        <v>74</v>
      </c>
      <c r="E294" s="13" t="s">
        <v>40</v>
      </c>
      <c r="F294" s="12" t="s">
        <v>15</v>
      </c>
      <c r="G294" s="20" t="n">
        <v>0.12</v>
      </c>
      <c r="H294" s="13" t="n">
        <v>200</v>
      </c>
      <c r="I294" s="20" t="n">
        <f>G294*H294*7</f>
        <v>168</v>
      </c>
      <c r="J294" s="12" t="s">
        <v>113</v>
      </c>
      <c r="K294" s="16" t="n">
        <v>2882</v>
      </c>
      <c r="L294" s="14" t="n">
        <v>251</v>
      </c>
      <c r="M294" s="16" t="n">
        <v>6</v>
      </c>
      <c r="N294" s="11" t="n">
        <v>0.003</v>
      </c>
      <c r="O294" s="11" t="n">
        <v>0.12</v>
      </c>
      <c r="P294" s="11" t="n">
        <v>0.72</v>
      </c>
      <c r="Q294" s="22" t="n">
        <f>M296/H294</f>
        <v>0</v>
      </c>
    </row>
    <row r="295" ht="22.5" customHeight="1">
      <c r="A295" s="77"/>
      <c r="B295" s="33"/>
      <c r="C295" s="12"/>
      <c r="D295" s="19"/>
      <c r="E295" s="28"/>
      <c r="F295" s="19"/>
      <c r="G295" s="19"/>
      <c r="H295" s="28"/>
      <c r="I295" s="19"/>
      <c r="J295" s="12" t="s">
        <v>114</v>
      </c>
      <c r="K295" s="16"/>
      <c r="L295" s="14"/>
      <c r="M295" s="16"/>
      <c r="N295" s="11"/>
      <c r="O295" s="11"/>
      <c r="P295" s="11"/>
      <c r="Q295" s="25"/>
    </row>
    <row r="296" ht="22.5" customHeight="1">
      <c r="A296" s="77"/>
      <c r="B296" s="33"/>
      <c r="C296" s="12"/>
      <c r="D296" s="19"/>
      <c r="E296" s="28"/>
      <c r="F296" s="19"/>
      <c r="G296" s="19"/>
      <c r="H296" s="28"/>
      <c r="I296" s="19"/>
      <c r="J296" s="12" t="s">
        <v>115</v>
      </c>
      <c r="K296" s="16"/>
      <c r="L296" s="14"/>
      <c r="M296" s="16"/>
      <c r="N296" s="11"/>
      <c r="O296" s="11"/>
      <c r="P296" s="11"/>
      <c r="Q296" s="25"/>
    </row>
    <row r="297" ht="22.5" customHeight="1">
      <c r="A297" s="77"/>
      <c r="B297" s="33"/>
      <c r="C297" s="12" t="n">
        <v>11924419</v>
      </c>
      <c r="D297" s="12" t="s">
        <v>74</v>
      </c>
      <c r="E297" s="13" t="s">
        <v>40</v>
      </c>
      <c r="F297" s="12" t="s">
        <v>26</v>
      </c>
      <c r="G297" s="20" t="n">
        <v>0.12</v>
      </c>
      <c r="H297" s="13" t="n">
        <v>100</v>
      </c>
      <c r="I297" s="20" t="n">
        <f>G297*H297*7</f>
        <v>84</v>
      </c>
      <c r="J297" s="12" t="s">
        <v>113</v>
      </c>
      <c r="K297" s="16" t="n">
        <v>11</v>
      </c>
      <c r="L297" s="14" t="n">
        <v>1</v>
      </c>
      <c r="M297" s="16" t="n">
        <v>0</v>
      </c>
      <c r="N297" s="11" t="n">
        <v>0</v>
      </c>
      <c r="O297" s="11" t="n">
        <v>0</v>
      </c>
      <c r="P297" s="11" t="n">
        <v>0</v>
      </c>
      <c r="Q297" s="22" t="n">
        <f>M299/H297</f>
        <v>0</v>
      </c>
    </row>
    <row r="298" ht="22.5" customHeight="1">
      <c r="A298" s="77"/>
      <c r="B298" s="33"/>
      <c r="C298" s="12"/>
      <c r="D298" s="19"/>
      <c r="E298" s="28"/>
      <c r="F298" s="19"/>
      <c r="G298" s="19"/>
      <c r="H298" s="28"/>
      <c r="I298" s="19"/>
      <c r="J298" s="12" t="s">
        <v>114</v>
      </c>
      <c r="K298" s="16"/>
      <c r="L298" s="14"/>
      <c r="M298" s="16"/>
      <c r="N298" s="11"/>
      <c r="O298" s="11"/>
      <c r="P298" s="11"/>
      <c r="Q298" s="25"/>
    </row>
    <row r="299" ht="22.5" customHeight="1">
      <c r="A299" s="77"/>
      <c r="B299" s="33"/>
      <c r="C299" s="12"/>
      <c r="D299" s="19"/>
      <c r="E299" s="28"/>
      <c r="F299" s="19"/>
      <c r="G299" s="19"/>
      <c r="H299" s="28"/>
      <c r="I299" s="19"/>
      <c r="J299" s="12" t="s">
        <v>115</v>
      </c>
      <c r="K299" s="16"/>
      <c r="L299" s="14"/>
      <c r="M299" s="16"/>
      <c r="N299" s="11"/>
      <c r="O299" s="11"/>
      <c r="P299" s="11"/>
      <c r="Q299" s="25"/>
    </row>
    <row r="300" ht="22.5" customHeight="1">
      <c r="A300" s="77"/>
      <c r="B300" s="75" t="s">
        <v>120</v>
      </c>
      <c r="C300" s="12" t="n">
        <v>6395488</v>
      </c>
      <c r="D300" s="12" t="s">
        <v>43</v>
      </c>
      <c r="E300" s="13" t="s">
        <v>14</v>
      </c>
      <c r="F300" s="12" t="s">
        <v>15</v>
      </c>
      <c r="G300" s="20" t="n">
        <v>0.3</v>
      </c>
      <c r="H300" s="12" t="n">
        <v>200</v>
      </c>
      <c r="I300" s="20" t="n">
        <f>G300*H300*7</f>
        <v>420</v>
      </c>
      <c r="J300" s="12" t="s">
        <v>113</v>
      </c>
      <c r="K300" s="14" t="n">
        <v>159</v>
      </c>
      <c r="L300" s="14" t="n">
        <v>65</v>
      </c>
      <c r="M300" s="15" t="n">
        <v>0</v>
      </c>
      <c r="N300" s="11" t="n">
        <v>0</v>
      </c>
      <c r="O300" s="11" t="n">
        <v>0</v>
      </c>
      <c r="P300" s="11" t="n">
        <v>0</v>
      </c>
      <c r="Q300" s="22" t="n">
        <f>M302/H300</f>
        <v>0</v>
      </c>
    </row>
    <row r="301" ht="22.5" customHeight="1">
      <c r="A301" s="77"/>
      <c r="B301" s="33"/>
      <c r="C301" s="12"/>
      <c r="D301" s="19"/>
      <c r="E301" s="28"/>
      <c r="F301" s="19"/>
      <c r="G301" s="19"/>
      <c r="H301" s="19"/>
      <c r="I301" s="19"/>
      <c r="J301" s="12" t="s">
        <v>114</v>
      </c>
      <c r="K301" s="14"/>
      <c r="L301" s="14"/>
      <c r="M301" s="10"/>
      <c r="N301" s="11"/>
      <c r="O301" s="11"/>
      <c r="P301" s="11"/>
      <c r="Q301" s="25"/>
    </row>
    <row r="302" ht="22.5" customHeight="1">
      <c r="A302" s="77"/>
      <c r="B302" s="33"/>
      <c r="C302" s="12"/>
      <c r="D302" s="19"/>
      <c r="E302" s="28"/>
      <c r="F302" s="19"/>
      <c r="G302" s="19"/>
      <c r="H302" s="19"/>
      <c r="I302" s="19"/>
      <c r="J302" s="12" t="s">
        <v>115</v>
      </c>
      <c r="K302" s="14"/>
      <c r="L302" s="14"/>
      <c r="M302" s="10"/>
      <c r="N302" s="11"/>
      <c r="O302" s="11"/>
      <c r="P302" s="11"/>
      <c r="Q302" s="25"/>
    </row>
    <row r="303" ht="22.5" customHeight="1">
      <c r="A303" s="77"/>
      <c r="B303" s="33"/>
      <c r="C303" s="12" t="n">
        <v>8291713</v>
      </c>
      <c r="D303" s="12" t="s">
        <v>44</v>
      </c>
      <c r="E303" s="13" t="s">
        <v>14</v>
      </c>
      <c r="F303" s="12" t="s">
        <v>15</v>
      </c>
      <c r="G303" s="20" t="n">
        <v>0.14</v>
      </c>
      <c r="H303" s="12" t="n">
        <v>2000</v>
      </c>
      <c r="I303" s="20" t="n">
        <f>G303*H303*7</f>
        <v>1960</v>
      </c>
      <c r="J303" s="12" t="s">
        <v>113</v>
      </c>
      <c r="K303" s="14" t="n">
        <v>128</v>
      </c>
      <c r="L303" s="14" t="n">
        <v>25</v>
      </c>
      <c r="M303" s="15" t="n">
        <v>10</v>
      </c>
      <c r="N303" s="11" t="n">
        <v>0.055</v>
      </c>
      <c r="O303" s="11" t="n">
        <v>0.137</v>
      </c>
      <c r="P303" s="11" t="n">
        <v>1.37</v>
      </c>
      <c r="Q303" s="22" t="n">
        <f>M305/H303</f>
        <v>0</v>
      </c>
    </row>
    <row r="304" ht="22.5" customHeight="1">
      <c r="A304" s="77"/>
      <c r="B304" s="33"/>
      <c r="C304" s="12"/>
      <c r="D304" s="19"/>
      <c r="E304" s="28"/>
      <c r="F304" s="19"/>
      <c r="G304" s="19"/>
      <c r="H304" s="19"/>
      <c r="I304" s="19"/>
      <c r="J304" s="12" t="s">
        <v>114</v>
      </c>
      <c r="K304" s="14"/>
      <c r="L304" s="14"/>
      <c r="M304" s="14"/>
      <c r="N304" s="11"/>
      <c r="O304" s="11"/>
      <c r="P304" s="11"/>
      <c r="Q304" s="25"/>
    </row>
    <row r="305" ht="22.5" customHeight="1">
      <c r="A305" s="77"/>
      <c r="B305" s="33"/>
      <c r="C305" s="12"/>
      <c r="D305" s="19"/>
      <c r="E305" s="28"/>
      <c r="F305" s="19"/>
      <c r="G305" s="19"/>
      <c r="H305" s="19"/>
      <c r="I305" s="19"/>
      <c r="J305" s="12" t="s">
        <v>115</v>
      </c>
      <c r="K305" s="14"/>
      <c r="L305" s="14"/>
      <c r="M305" s="14"/>
      <c r="N305" s="11"/>
      <c r="O305" s="11"/>
      <c r="P305" s="11"/>
      <c r="Q305" s="25"/>
    </row>
    <row r="306" ht="22.5" customHeight="1">
      <c r="A306" s="77"/>
      <c r="B306" s="33"/>
      <c r="C306" s="12" t="n">
        <v>8566541</v>
      </c>
      <c r="D306" s="12" t="s">
        <v>75</v>
      </c>
      <c r="E306" s="13" t="s">
        <v>14</v>
      </c>
      <c r="F306" s="12" t="s">
        <v>26</v>
      </c>
      <c r="G306" s="20" t="n">
        <v>0.13</v>
      </c>
      <c r="H306" s="12" t="n">
        <v>500</v>
      </c>
      <c r="I306" s="20" t="n">
        <f>G306*H306*7</f>
        <v>455</v>
      </c>
      <c r="J306" s="12" t="s">
        <v>113</v>
      </c>
      <c r="K306" s="14" t="n">
        <v>14063</v>
      </c>
      <c r="L306" s="14" t="n">
        <v>184</v>
      </c>
      <c r="M306" s="15" t="n">
        <v>13</v>
      </c>
      <c r="N306" s="11" t="n">
        <v>0.02</v>
      </c>
      <c r="O306" s="11" t="n">
        <v>0.32</v>
      </c>
      <c r="P306" s="11" t="n">
        <v>4.1</v>
      </c>
      <c r="Q306" s="22" t="n">
        <f>M308/H306</f>
        <v>0</v>
      </c>
    </row>
    <row r="307" ht="22.5" customHeight="1">
      <c r="A307" s="77"/>
      <c r="B307" s="33"/>
      <c r="C307" s="12"/>
      <c r="D307" s="19"/>
      <c r="E307" s="28"/>
      <c r="F307" s="19"/>
      <c r="G307" s="19"/>
      <c r="H307" s="19"/>
      <c r="I307" s="19"/>
      <c r="J307" s="12" t="s">
        <v>114</v>
      </c>
      <c r="K307" s="14"/>
      <c r="L307" s="14"/>
      <c r="M307" s="15"/>
      <c r="N307" s="11"/>
      <c r="O307" s="11"/>
      <c r="P307" s="11"/>
      <c r="Q307" s="25"/>
    </row>
    <row r="308" ht="22.5" customHeight="1">
      <c r="A308" s="77"/>
      <c r="B308" s="33"/>
      <c r="C308" s="12"/>
      <c r="D308" s="19"/>
      <c r="E308" s="28"/>
      <c r="F308" s="19"/>
      <c r="G308" s="19"/>
      <c r="H308" s="19"/>
      <c r="I308" s="19"/>
      <c r="J308" s="12" t="s">
        <v>115</v>
      </c>
      <c r="K308" s="14"/>
      <c r="L308" s="14"/>
      <c r="M308" s="14"/>
      <c r="N308" s="11"/>
      <c r="O308" s="11"/>
      <c r="P308" s="11"/>
      <c r="Q308" s="25"/>
    </row>
    <row r="309" ht="22.5" customHeight="1">
      <c r="A309" s="77"/>
      <c r="B309" s="33"/>
      <c r="C309" s="12" t="n">
        <v>8566084</v>
      </c>
      <c r="D309" s="12" t="s">
        <v>76</v>
      </c>
      <c r="E309" s="13" t="s">
        <v>29</v>
      </c>
      <c r="F309" s="12" t="s">
        <v>15</v>
      </c>
      <c r="G309" s="20" t="n">
        <v>0.12</v>
      </c>
      <c r="H309" s="12" t="n">
        <v>100</v>
      </c>
      <c r="I309" s="20" t="n">
        <f>G309*H309*7</f>
        <v>84</v>
      </c>
      <c r="J309" s="12" t="s">
        <v>113</v>
      </c>
      <c r="K309" s="14" t="n">
        <v>1603</v>
      </c>
      <c r="L309" s="14" t="n">
        <v>457</v>
      </c>
      <c r="M309" s="15" t="n">
        <v>2</v>
      </c>
      <c r="N309" s="11" t="n">
        <v>0.001</v>
      </c>
      <c r="O309" s="11" t="n">
        <v>0.12</v>
      </c>
      <c r="P309" s="11" t="n">
        <v>0.24</v>
      </c>
      <c r="Q309" s="22" t="n">
        <f>M311/H309</f>
        <v>0</v>
      </c>
    </row>
    <row r="310" ht="22.5" customHeight="1">
      <c r="A310" s="77"/>
      <c r="B310" s="33"/>
      <c r="C310" s="12"/>
      <c r="D310" s="19"/>
      <c r="E310" s="28"/>
      <c r="F310" s="19"/>
      <c r="G310" s="19"/>
      <c r="H310" s="19"/>
      <c r="I310" s="19"/>
      <c r="J310" s="12" t="s">
        <v>114</v>
      </c>
      <c r="K310" s="14"/>
      <c r="L310" s="14"/>
      <c r="M310" s="15"/>
      <c r="N310" s="11"/>
      <c r="O310" s="11"/>
      <c r="P310" s="11"/>
      <c r="Q310" s="25"/>
    </row>
    <row r="311" ht="22.5" customHeight="1">
      <c r="A311" s="77"/>
      <c r="B311" s="33"/>
      <c r="C311" s="12"/>
      <c r="D311" s="19"/>
      <c r="E311" s="28"/>
      <c r="F311" s="19"/>
      <c r="G311" s="19"/>
      <c r="H311" s="19"/>
      <c r="I311" s="19"/>
      <c r="J311" s="12" t="s">
        <v>115</v>
      </c>
      <c r="K311" s="14"/>
      <c r="L311" s="14"/>
      <c r="M311" s="15"/>
      <c r="N311" s="11"/>
      <c r="O311" s="11"/>
      <c r="P311" s="11"/>
      <c r="Q311" s="25"/>
    </row>
    <row r="312" ht="22.5" customHeight="1">
      <c r="A312" s="77"/>
      <c r="B312" s="33"/>
      <c r="C312" s="12" t="n">
        <v>2937658</v>
      </c>
      <c r="D312" s="12" t="s">
        <v>77</v>
      </c>
      <c r="E312" s="13" t="s">
        <v>14</v>
      </c>
      <c r="F312" s="12" t="s">
        <v>15</v>
      </c>
      <c r="G312" s="20" t="n">
        <v>0.15</v>
      </c>
      <c r="H312" s="12" t="n">
        <v>100</v>
      </c>
      <c r="I312" s="20" t="n">
        <f>G312*H312*7</f>
        <v>105</v>
      </c>
      <c r="J312" s="12" t="s">
        <v>113</v>
      </c>
      <c r="K312" s="14" t="s">
        <v>121</v>
      </c>
      <c r="L312" s="14"/>
      <c r="M312" s="15"/>
      <c r="N312" s="11"/>
      <c r="O312" s="11"/>
      <c r="P312" s="11"/>
      <c r="Q312" s="22" t="n">
        <f>M314/H312</f>
        <v>0</v>
      </c>
    </row>
    <row r="313" ht="22.5" customHeight="1">
      <c r="A313" s="77"/>
      <c r="B313" s="33"/>
      <c r="C313" s="12"/>
      <c r="D313" s="19"/>
      <c r="E313" s="28"/>
      <c r="F313" s="19"/>
      <c r="G313" s="19"/>
      <c r="H313" s="19"/>
      <c r="I313" s="19"/>
      <c r="J313" s="12" t="s">
        <v>114</v>
      </c>
      <c r="K313" s="14"/>
      <c r="L313" s="14"/>
      <c r="M313" s="15"/>
      <c r="N313" s="11"/>
      <c r="O313" s="11"/>
      <c r="P313" s="11"/>
      <c r="Q313" s="25"/>
    </row>
    <row r="314" ht="22.5" customHeight="1">
      <c r="A314" s="77"/>
      <c r="B314" s="33"/>
      <c r="C314" s="12"/>
      <c r="D314" s="19"/>
      <c r="E314" s="28"/>
      <c r="F314" s="19"/>
      <c r="G314" s="19"/>
      <c r="H314" s="19"/>
      <c r="I314" s="19"/>
      <c r="J314" s="12" t="s">
        <v>115</v>
      </c>
      <c r="K314" s="14"/>
      <c r="L314" s="14"/>
      <c r="M314" s="15"/>
      <c r="N314" s="11"/>
      <c r="O314" s="11"/>
      <c r="P314" s="11"/>
      <c r="Q314" s="25"/>
    </row>
    <row r="315" ht="22.5" customHeight="1">
      <c r="A315" s="77"/>
      <c r="B315" s="33"/>
      <c r="C315" s="12" t="n">
        <v>6706444</v>
      </c>
      <c r="D315" s="12" t="s">
        <v>78</v>
      </c>
      <c r="E315" s="13" t="s">
        <v>79</v>
      </c>
      <c r="F315" s="12" t="s">
        <v>12</v>
      </c>
      <c r="G315" s="20" t="n">
        <v>0.5</v>
      </c>
      <c r="H315" s="12" t="n">
        <v>100</v>
      </c>
      <c r="I315" s="20" t="n">
        <f>G315*H315*7</f>
        <v>350</v>
      </c>
      <c r="J315" s="12" t="s">
        <v>113</v>
      </c>
      <c r="K315" s="14" t="s">
        <v>121</v>
      </c>
      <c r="L315" s="14"/>
      <c r="M315" s="15"/>
      <c r="N315" s="11"/>
      <c r="O315" s="11"/>
      <c r="P315" s="11"/>
      <c r="Q315" s="22" t="n">
        <f>M317/H315</f>
        <v>0</v>
      </c>
    </row>
    <row r="316" ht="22.5" customHeight="1">
      <c r="A316" s="77"/>
      <c r="B316" s="33"/>
      <c r="C316" s="12"/>
      <c r="D316" s="19"/>
      <c r="E316" s="28"/>
      <c r="F316" s="19"/>
      <c r="G316" s="19"/>
      <c r="H316" s="19"/>
      <c r="I316" s="19"/>
      <c r="J316" s="12" t="s">
        <v>114</v>
      </c>
      <c r="K316" s="14"/>
      <c r="L316" s="14"/>
      <c r="M316" s="15"/>
      <c r="N316" s="11"/>
      <c r="O316" s="11"/>
      <c r="P316" s="11"/>
      <c r="Q316" s="25"/>
    </row>
    <row r="317" ht="22.5" customHeight="1">
      <c r="A317" s="77"/>
      <c r="B317" s="33"/>
      <c r="C317" s="12"/>
      <c r="D317" s="19"/>
      <c r="E317" s="28"/>
      <c r="F317" s="19"/>
      <c r="G317" s="19"/>
      <c r="H317" s="19"/>
      <c r="I317" s="19"/>
      <c r="J317" s="12" t="s">
        <v>115</v>
      </c>
      <c r="K317" s="14"/>
      <c r="L317" s="14"/>
      <c r="M317" s="15"/>
      <c r="N317" s="11"/>
      <c r="O317" s="11"/>
      <c r="P317" s="11"/>
      <c r="Q317" s="25"/>
    </row>
    <row r="318" ht="22.5" customHeight="1">
      <c r="A318" s="77"/>
      <c r="B318" s="33"/>
      <c r="C318" s="12" t="n">
        <v>5963354</v>
      </c>
      <c r="D318" s="12" t="s">
        <v>78</v>
      </c>
      <c r="E318" s="13" t="s">
        <v>79</v>
      </c>
      <c r="F318" s="12" t="s">
        <v>15</v>
      </c>
      <c r="G318" s="20" t="n">
        <v>0.55</v>
      </c>
      <c r="H318" s="12" t="n">
        <v>500</v>
      </c>
      <c r="I318" s="20" t="n">
        <f>G318*H318*7</f>
        <v>1925</v>
      </c>
      <c r="J318" s="12" t="s">
        <v>113</v>
      </c>
      <c r="K318" s="14" t="n">
        <v>8513</v>
      </c>
      <c r="L318" s="14" t="n">
        <v>1023</v>
      </c>
      <c r="M318" s="15" t="n">
        <v>7</v>
      </c>
      <c r="N318" s="11" t="n">
        <v>0.004</v>
      </c>
      <c r="O318" s="11" t="n">
        <v>0.605</v>
      </c>
      <c r="P318" s="11" t="n">
        <v>4.234</v>
      </c>
      <c r="Q318" s="22" t="n">
        <f>M320/H318</f>
        <v>0</v>
      </c>
    </row>
    <row r="319" ht="22.5" customHeight="1">
      <c r="A319" s="77"/>
      <c r="B319" s="33"/>
      <c r="C319" s="12"/>
      <c r="D319" s="19"/>
      <c r="E319" s="28"/>
      <c r="F319" s="19"/>
      <c r="G319" s="19"/>
      <c r="H319" s="19"/>
      <c r="I319" s="19"/>
      <c r="J319" s="12" t="s">
        <v>114</v>
      </c>
      <c r="K319" s="14"/>
      <c r="L319" s="14"/>
      <c r="M319" s="15"/>
      <c r="N319" s="11"/>
      <c r="O319" s="11"/>
      <c r="P319" s="11"/>
      <c r="Q319" s="25"/>
    </row>
    <row r="320" ht="22.5" customHeight="1">
      <c r="A320" s="77"/>
      <c r="B320" s="33"/>
      <c r="C320" s="12"/>
      <c r="D320" s="19"/>
      <c r="E320" s="28"/>
      <c r="F320" s="19"/>
      <c r="G320" s="19"/>
      <c r="H320" s="19"/>
      <c r="I320" s="19"/>
      <c r="J320" s="12" t="s">
        <v>115</v>
      </c>
      <c r="K320" s="14"/>
      <c r="L320" s="14"/>
      <c r="M320" s="15"/>
      <c r="N320" s="11"/>
      <c r="O320" s="11"/>
      <c r="P320" s="11"/>
      <c r="Q320" s="25"/>
    </row>
    <row r="321" ht="22.5" customHeight="1">
      <c r="A321" s="77"/>
      <c r="B321" s="33"/>
      <c r="C321" s="12" t="n">
        <v>9686529</v>
      </c>
      <c r="D321" s="12" t="s">
        <v>78</v>
      </c>
      <c r="E321" s="13" t="s">
        <v>80</v>
      </c>
      <c r="F321" s="12" t="s">
        <v>15</v>
      </c>
      <c r="G321" s="20" t="n">
        <v>0.4</v>
      </c>
      <c r="H321" s="12" t="n">
        <v>200</v>
      </c>
      <c r="I321" s="20" t="n">
        <f>G321*H321*7</f>
        <v>560</v>
      </c>
      <c r="J321" s="12" t="s">
        <v>113</v>
      </c>
      <c r="K321" s="14" t="n">
        <v>1344</v>
      </c>
      <c r="L321" s="14" t="n">
        <v>525</v>
      </c>
      <c r="M321" s="15" t="n">
        <v>5</v>
      </c>
      <c r="N321" s="11" t="n">
        <v>0.005</v>
      </c>
      <c r="O321" s="11" t="n">
        <v>0.5</v>
      </c>
      <c r="P321" s="11" t="n">
        <v>2.5</v>
      </c>
      <c r="Q321" s="22" t="n">
        <f>M323/H321</f>
        <v>0</v>
      </c>
    </row>
    <row r="322" ht="22.5" customHeight="1">
      <c r="A322" s="77"/>
      <c r="B322" s="33"/>
      <c r="C322" s="12"/>
      <c r="D322" s="19"/>
      <c r="E322" s="28"/>
      <c r="F322" s="19"/>
      <c r="G322" s="19"/>
      <c r="H322" s="19"/>
      <c r="I322" s="19"/>
      <c r="J322" s="12" t="s">
        <v>114</v>
      </c>
      <c r="K322" s="14"/>
      <c r="L322" s="14"/>
      <c r="M322" s="15"/>
      <c r="N322" s="11"/>
      <c r="O322" s="11"/>
      <c r="P322" s="11"/>
      <c r="Q322" s="25"/>
    </row>
    <row r="323" ht="22.5" customHeight="1">
      <c r="A323" s="77"/>
      <c r="B323" s="33"/>
      <c r="C323" s="12"/>
      <c r="D323" s="19"/>
      <c r="E323" s="28"/>
      <c r="F323" s="19"/>
      <c r="G323" s="19"/>
      <c r="H323" s="19"/>
      <c r="I323" s="19"/>
      <c r="J323" s="12" t="s">
        <v>115</v>
      </c>
      <c r="K323" s="14"/>
      <c r="L323" s="14"/>
      <c r="M323" s="15"/>
      <c r="N323" s="11"/>
      <c r="O323" s="11"/>
      <c r="P323" s="11"/>
      <c r="Q323" s="25"/>
    </row>
    <row r="324" ht="22.5" customHeight="1">
      <c r="A324" s="77"/>
      <c r="B324" s="33"/>
      <c r="C324" s="12" t="n">
        <v>5963400</v>
      </c>
      <c r="D324" s="12" t="s">
        <v>78</v>
      </c>
      <c r="E324" s="13" t="s">
        <v>81</v>
      </c>
      <c r="F324" s="12" t="s">
        <v>15</v>
      </c>
      <c r="G324" s="20" t="n">
        <v>0.2</v>
      </c>
      <c r="H324" s="12" t="n">
        <v>100</v>
      </c>
      <c r="I324" s="20" t="n">
        <f>G324*H324*7</f>
        <v>140</v>
      </c>
      <c r="J324" s="12" t="s">
        <v>113</v>
      </c>
      <c r="K324" s="14" t="n">
        <v>919</v>
      </c>
      <c r="L324" s="14" t="n">
        <v>155</v>
      </c>
      <c r="M324" s="15" t="n">
        <v>5</v>
      </c>
      <c r="N324" s="11" t="n">
        <v>0.01</v>
      </c>
      <c r="O324" s="11" t="n">
        <v>0.304</v>
      </c>
      <c r="P324" s="11" t="n">
        <v>1.52</v>
      </c>
      <c r="Q324" s="22" t="n">
        <f>M326/H324</f>
        <v>0</v>
      </c>
    </row>
    <row r="325" ht="22.5" customHeight="1">
      <c r="A325" s="77"/>
      <c r="B325" s="33"/>
      <c r="C325" s="12"/>
      <c r="D325" s="19"/>
      <c r="E325" s="28"/>
      <c r="F325" s="19"/>
      <c r="G325" s="27"/>
      <c r="H325" s="19"/>
      <c r="I325" s="19"/>
      <c r="J325" s="12" t="s">
        <v>114</v>
      </c>
      <c r="K325" s="14"/>
      <c r="L325" s="14"/>
      <c r="M325" s="15"/>
      <c r="N325" s="11"/>
      <c r="O325" s="11"/>
      <c r="P325" s="11"/>
      <c r="Q325" s="25"/>
    </row>
    <row r="326" ht="22.5" customHeight="1">
      <c r="A326" s="77"/>
      <c r="B326" s="33"/>
      <c r="C326" s="12"/>
      <c r="D326" s="19"/>
      <c r="E326" s="28"/>
      <c r="F326" s="19"/>
      <c r="G326" s="27"/>
      <c r="H326" s="19"/>
      <c r="I326" s="19"/>
      <c r="J326" s="12" t="s">
        <v>115</v>
      </c>
      <c r="K326" s="14"/>
      <c r="L326" s="14"/>
      <c r="M326" s="15"/>
      <c r="N326" s="11"/>
      <c r="O326" s="11"/>
      <c r="P326" s="11"/>
      <c r="Q326" s="25"/>
    </row>
    <row r="327" ht="22.5" customHeight="1">
      <c r="A327" s="77"/>
      <c r="B327" s="33"/>
      <c r="C327" s="12" t="n">
        <v>10080665</v>
      </c>
      <c r="D327" s="12" t="s">
        <v>78</v>
      </c>
      <c r="E327" s="13" t="s">
        <v>82</v>
      </c>
      <c r="F327" s="12" t="s">
        <v>15</v>
      </c>
      <c r="G327" s="20" t="n">
        <v>0.38</v>
      </c>
      <c r="H327" s="12" t="n">
        <v>40</v>
      </c>
      <c r="I327" s="20" t="n">
        <f>G327*H327*7</f>
        <v>106.4</v>
      </c>
      <c r="J327" s="12" t="s">
        <v>113</v>
      </c>
      <c r="K327" s="14" t="n">
        <v>13</v>
      </c>
      <c r="L327" s="14" t="n">
        <v>7</v>
      </c>
      <c r="M327" s="15" t="n">
        <v>0</v>
      </c>
      <c r="N327" s="11" t="n">
        <v>0</v>
      </c>
      <c r="O327" s="11" t="n">
        <v>0</v>
      </c>
      <c r="P327" s="11" t="n">
        <v>0</v>
      </c>
      <c r="Q327" s="22" t="n">
        <f>M329/H327</f>
        <v>0</v>
      </c>
    </row>
    <row r="328" ht="22.5" customHeight="1">
      <c r="A328" s="77"/>
      <c r="B328" s="33"/>
      <c r="C328" s="12"/>
      <c r="D328" s="19"/>
      <c r="E328" s="28"/>
      <c r="F328" s="19"/>
      <c r="G328" s="27"/>
      <c r="H328" s="19"/>
      <c r="I328" s="19"/>
      <c r="J328" s="12" t="s">
        <v>114</v>
      </c>
      <c r="K328" s="14"/>
      <c r="L328" s="14"/>
      <c r="M328" s="15"/>
      <c r="N328" s="11"/>
      <c r="O328" s="11"/>
      <c r="P328" s="11"/>
      <c r="Q328" s="25"/>
    </row>
    <row r="329" ht="22.5" customHeight="1">
      <c r="A329" s="77"/>
      <c r="B329" s="33"/>
      <c r="C329" s="12"/>
      <c r="D329" s="19"/>
      <c r="E329" s="28"/>
      <c r="F329" s="19"/>
      <c r="G329" s="27"/>
      <c r="H329" s="19"/>
      <c r="I329" s="19"/>
      <c r="J329" s="12" t="s">
        <v>115</v>
      </c>
      <c r="K329" s="14"/>
      <c r="L329" s="14"/>
      <c r="M329" s="15"/>
      <c r="N329" s="11"/>
      <c r="O329" s="11"/>
      <c r="P329" s="11"/>
      <c r="Q329" s="25"/>
    </row>
    <row r="330" ht="22.5" customHeight="1">
      <c r="A330" s="77"/>
      <c r="B330" s="33"/>
      <c r="C330" s="12" t="n">
        <v>91520433</v>
      </c>
      <c r="D330" s="12" t="s">
        <v>70</v>
      </c>
      <c r="E330" s="13" t="s">
        <v>14</v>
      </c>
      <c r="F330" s="12" t="s">
        <v>15</v>
      </c>
      <c r="G330" s="20" t="n">
        <v>0.16</v>
      </c>
      <c r="H330" s="12" t="n">
        <v>200</v>
      </c>
      <c r="I330" s="20" t="n">
        <f>G330*H330*7</f>
        <v>224</v>
      </c>
      <c r="J330" s="12" t="s">
        <v>113</v>
      </c>
      <c r="K330" s="14" t="n">
        <v>444</v>
      </c>
      <c r="L330" s="14" t="n">
        <v>35</v>
      </c>
      <c r="M330" s="15" t="n">
        <v>0</v>
      </c>
      <c r="N330" s="11" t="n">
        <v>0</v>
      </c>
      <c r="O330" s="11" t="n">
        <v>0</v>
      </c>
      <c r="P330" s="11" t="n">
        <v>0</v>
      </c>
      <c r="Q330" s="22" t="n">
        <f>M332/H330</f>
        <v>0</v>
      </c>
    </row>
    <row r="331" ht="22.5" customHeight="1">
      <c r="A331" s="77"/>
      <c r="B331" s="33"/>
      <c r="C331" s="12"/>
      <c r="D331" s="19"/>
      <c r="E331" s="28"/>
      <c r="F331" s="19"/>
      <c r="G331" s="27"/>
      <c r="H331" s="19"/>
      <c r="I331" s="19"/>
      <c r="J331" s="12" t="s">
        <v>114</v>
      </c>
      <c r="K331" s="14"/>
      <c r="L331" s="14"/>
      <c r="M331" s="15"/>
      <c r="N331" s="11"/>
      <c r="O331" s="11"/>
      <c r="P331" s="11"/>
      <c r="Q331" s="25"/>
    </row>
    <row r="332" ht="22.5" customHeight="1">
      <c r="A332" s="77"/>
      <c r="B332" s="33"/>
      <c r="C332" s="12"/>
      <c r="D332" s="19"/>
      <c r="E332" s="28"/>
      <c r="F332" s="19"/>
      <c r="G332" s="27"/>
      <c r="H332" s="19"/>
      <c r="I332" s="19"/>
      <c r="J332" s="12" t="s">
        <v>115</v>
      </c>
      <c r="K332" s="14"/>
      <c r="L332" s="14"/>
      <c r="M332" s="15"/>
      <c r="N332" s="11"/>
      <c r="O332" s="11"/>
      <c r="P332" s="11"/>
      <c r="Q332" s="25"/>
    </row>
    <row r="333" ht="22.5" customHeight="1">
      <c r="A333" s="77"/>
      <c r="B333" s="33"/>
      <c r="C333" s="12" t="n">
        <v>5623760</v>
      </c>
      <c r="D333" s="12" t="s">
        <v>84</v>
      </c>
      <c r="E333" s="13" t="s">
        <v>14</v>
      </c>
      <c r="F333" s="12" t="s">
        <v>15</v>
      </c>
      <c r="G333" s="20" t="n">
        <v>0.15</v>
      </c>
      <c r="H333" s="12" t="n">
        <v>50</v>
      </c>
      <c r="I333" s="20" t="n">
        <f>G333*H333*7</f>
        <v>52.5</v>
      </c>
      <c r="J333" s="12" t="s">
        <v>113</v>
      </c>
      <c r="K333" s="14" t="n">
        <v>64</v>
      </c>
      <c r="L333" s="14" t="n">
        <v>11</v>
      </c>
      <c r="M333" s="15" t="n">
        <v>0</v>
      </c>
      <c r="N333" s="11" t="n">
        <v>0</v>
      </c>
      <c r="O333" s="11" t="n">
        <v>0</v>
      </c>
      <c r="P333" s="11" t="n">
        <v>0</v>
      </c>
      <c r="Q333" s="22" t="n">
        <f>M335/H333</f>
        <v>0</v>
      </c>
    </row>
    <row r="334" ht="22.5" customHeight="1">
      <c r="A334" s="77"/>
      <c r="B334" s="33"/>
      <c r="C334" s="12"/>
      <c r="D334" s="19"/>
      <c r="E334" s="28"/>
      <c r="F334" s="19"/>
      <c r="G334" s="27"/>
      <c r="H334" s="19"/>
      <c r="I334" s="19"/>
      <c r="J334" s="12" t="s">
        <v>114</v>
      </c>
      <c r="K334" s="14"/>
      <c r="L334" s="14"/>
      <c r="M334" s="14"/>
      <c r="N334" s="11"/>
      <c r="O334" s="11"/>
      <c r="P334" s="11"/>
      <c r="Q334" s="25"/>
    </row>
    <row r="335" ht="22.5" customHeight="1">
      <c r="A335" s="77"/>
      <c r="B335" s="33"/>
      <c r="C335" s="12"/>
      <c r="D335" s="19"/>
      <c r="E335" s="28"/>
      <c r="F335" s="19"/>
      <c r="G335" s="27"/>
      <c r="H335" s="19"/>
      <c r="I335" s="19"/>
      <c r="J335" s="12" t="s">
        <v>115</v>
      </c>
      <c r="K335" s="14"/>
      <c r="L335" s="14"/>
      <c r="M335" s="14"/>
      <c r="N335" s="11"/>
      <c r="O335" s="11"/>
      <c r="P335" s="11"/>
      <c r="Q335" s="25"/>
    </row>
    <row r="336" ht="22.5" customHeight="1">
      <c r="A336" s="77"/>
      <c r="B336" s="33"/>
      <c r="C336" s="12" t="n">
        <v>11078827</v>
      </c>
      <c r="D336" s="12" t="s">
        <v>78</v>
      </c>
      <c r="E336" s="13" t="s">
        <v>81</v>
      </c>
      <c r="F336" s="12" t="s">
        <v>15</v>
      </c>
      <c r="G336" s="20" t="n">
        <v>0.2</v>
      </c>
      <c r="H336" s="12" t="n">
        <v>50</v>
      </c>
      <c r="I336" s="20" t="n">
        <f>G336*H336*7</f>
        <v>70</v>
      </c>
      <c r="J336" s="12" t="s">
        <v>113</v>
      </c>
      <c r="K336" s="14" t="s">
        <v>121</v>
      </c>
      <c r="L336" s="14"/>
      <c r="M336" s="15"/>
      <c r="N336" s="11"/>
      <c r="O336" s="11"/>
      <c r="P336" s="11"/>
      <c r="Q336" s="22" t="n">
        <f>M338/H336</f>
        <v>0</v>
      </c>
    </row>
    <row r="337" ht="22.5" customHeight="1">
      <c r="A337" s="77"/>
      <c r="B337" s="33"/>
      <c r="C337" s="12"/>
      <c r="D337" s="19"/>
      <c r="E337" s="28"/>
      <c r="F337" s="19"/>
      <c r="G337" s="27"/>
      <c r="H337" s="19"/>
      <c r="I337" s="19"/>
      <c r="J337" s="12" t="s">
        <v>114</v>
      </c>
      <c r="K337" s="14"/>
      <c r="L337" s="14"/>
      <c r="M337" s="15"/>
      <c r="N337" s="11"/>
      <c r="O337" s="11"/>
      <c r="P337" s="11"/>
      <c r="Q337" s="25"/>
    </row>
    <row r="338" ht="22.5" customHeight="1">
      <c r="A338" s="77"/>
      <c r="B338" s="33"/>
      <c r="C338" s="12"/>
      <c r="D338" s="19"/>
      <c r="E338" s="28"/>
      <c r="F338" s="19"/>
      <c r="G338" s="27"/>
      <c r="H338" s="19"/>
      <c r="I338" s="19"/>
      <c r="J338" s="12" t="s">
        <v>115</v>
      </c>
      <c r="K338" s="14"/>
      <c r="L338" s="14"/>
      <c r="M338" s="15"/>
      <c r="N338" s="11"/>
      <c r="O338" s="11"/>
      <c r="P338" s="11"/>
      <c r="Q338" s="25"/>
    </row>
    <row r="339" ht="22.5" customHeight="1">
      <c r="A339" s="77"/>
      <c r="B339" s="33"/>
      <c r="C339" s="12" t="n">
        <v>11078981</v>
      </c>
      <c r="D339" s="12" t="s">
        <v>78</v>
      </c>
      <c r="E339" s="13" t="s">
        <v>79</v>
      </c>
      <c r="F339" s="12" t="s">
        <v>15</v>
      </c>
      <c r="G339" s="20" t="n">
        <v>0.2</v>
      </c>
      <c r="H339" s="12" t="n">
        <v>50</v>
      </c>
      <c r="I339" s="20" t="n">
        <f>G339*H339*7</f>
        <v>70</v>
      </c>
      <c r="J339" s="12" t="s">
        <v>113</v>
      </c>
      <c r="K339" s="14" t="s">
        <v>121</v>
      </c>
      <c r="L339" s="14"/>
      <c r="M339" s="15"/>
      <c r="N339" s="11"/>
      <c r="O339" s="11"/>
      <c r="P339" s="11"/>
      <c r="Q339" s="22" t="n">
        <f>M341/H339</f>
        <v>0</v>
      </c>
    </row>
    <row r="340" ht="22.5" customHeight="1">
      <c r="A340" s="77"/>
      <c r="B340" s="33"/>
      <c r="C340" s="12"/>
      <c r="D340" s="19"/>
      <c r="E340" s="28"/>
      <c r="F340" s="19"/>
      <c r="G340" s="27"/>
      <c r="H340" s="19"/>
      <c r="I340" s="19"/>
      <c r="J340" s="12" t="s">
        <v>114</v>
      </c>
      <c r="K340" s="14"/>
      <c r="L340" s="14"/>
      <c r="M340" s="15"/>
      <c r="N340" s="11"/>
      <c r="O340" s="11"/>
      <c r="P340" s="11"/>
      <c r="Q340" s="25"/>
    </row>
    <row r="341" ht="22.5" customHeight="1">
      <c r="A341" s="77"/>
      <c r="B341" s="33"/>
      <c r="C341" s="12"/>
      <c r="D341" s="19"/>
      <c r="E341" s="28"/>
      <c r="F341" s="19"/>
      <c r="G341" s="27"/>
      <c r="H341" s="19"/>
      <c r="I341" s="19"/>
      <c r="J341" s="12" t="s">
        <v>115</v>
      </c>
      <c r="K341" s="14"/>
      <c r="L341" s="14"/>
      <c r="M341" s="15"/>
      <c r="N341" s="11"/>
      <c r="O341" s="11"/>
      <c r="P341" s="11"/>
      <c r="Q341" s="25"/>
    </row>
    <row r="342" ht="22.5" customHeight="1">
      <c r="A342" s="77"/>
      <c r="B342" s="33"/>
      <c r="C342" s="12" t="n">
        <v>11080833</v>
      </c>
      <c r="D342" s="12" t="s">
        <v>78</v>
      </c>
      <c r="E342" s="13" t="s">
        <v>80</v>
      </c>
      <c r="F342" s="12" t="s">
        <v>15</v>
      </c>
      <c r="G342" s="20" t="n">
        <v>0.2</v>
      </c>
      <c r="H342" s="12" t="n">
        <v>50</v>
      </c>
      <c r="I342" s="20" t="n">
        <f>G342*H342*7</f>
        <v>70</v>
      </c>
      <c r="J342" s="12" t="s">
        <v>113</v>
      </c>
      <c r="K342" s="14" t="s">
        <v>121</v>
      </c>
      <c r="L342" s="14"/>
      <c r="M342" s="15"/>
      <c r="N342" s="11"/>
      <c r="O342" s="11"/>
      <c r="P342" s="11"/>
      <c r="Q342" s="22" t="n">
        <f>M344/H342</f>
        <v>0</v>
      </c>
    </row>
    <row r="343" ht="22.5" customHeight="1">
      <c r="A343" s="77"/>
      <c r="B343" s="33"/>
      <c r="C343" s="12"/>
      <c r="D343" s="19"/>
      <c r="E343" s="28"/>
      <c r="F343" s="19"/>
      <c r="G343" s="27"/>
      <c r="H343" s="19"/>
      <c r="I343" s="19"/>
      <c r="J343" s="12" t="s">
        <v>114</v>
      </c>
      <c r="K343" s="14"/>
      <c r="L343" s="14"/>
      <c r="M343" s="15"/>
      <c r="N343" s="11"/>
      <c r="O343" s="11"/>
      <c r="P343" s="11"/>
      <c r="Q343" s="25"/>
    </row>
    <row r="344" ht="22.5" customHeight="1">
      <c r="A344" s="77"/>
      <c r="B344" s="33"/>
      <c r="C344" s="12"/>
      <c r="D344" s="19"/>
      <c r="E344" s="28"/>
      <c r="F344" s="19"/>
      <c r="G344" s="27"/>
      <c r="H344" s="19"/>
      <c r="I344" s="19"/>
      <c r="J344" s="12" t="s">
        <v>115</v>
      </c>
      <c r="K344" s="14"/>
      <c r="L344" s="14"/>
      <c r="M344" s="15"/>
      <c r="N344" s="11"/>
      <c r="O344" s="11"/>
      <c r="P344" s="11"/>
      <c r="Q344" s="25"/>
    </row>
    <row r="345" ht="22.5" customHeight="1">
      <c r="A345" s="77"/>
      <c r="B345" s="33"/>
      <c r="C345" s="12" t="n">
        <v>11081056</v>
      </c>
      <c r="D345" s="12" t="s">
        <v>78</v>
      </c>
      <c r="E345" s="13" t="s">
        <v>82</v>
      </c>
      <c r="F345" s="12" t="s">
        <v>15</v>
      </c>
      <c r="G345" s="20" t="n">
        <v>0.2</v>
      </c>
      <c r="H345" s="12" t="n">
        <v>50</v>
      </c>
      <c r="I345" s="20" t="n">
        <f>G345*H345*7</f>
        <v>70</v>
      </c>
      <c r="J345" s="12" t="s">
        <v>113</v>
      </c>
      <c r="K345" s="14" t="s">
        <v>121</v>
      </c>
      <c r="L345" s="14"/>
      <c r="M345" s="15"/>
      <c r="N345" s="11"/>
      <c r="O345" s="11"/>
      <c r="P345" s="11"/>
      <c r="Q345" s="22" t="n">
        <f>M347/H345</f>
        <v>0</v>
      </c>
    </row>
    <row r="346" ht="22.5" customHeight="1">
      <c r="A346" s="77"/>
      <c r="B346" s="33"/>
      <c r="C346" s="12"/>
      <c r="D346" s="19"/>
      <c r="E346" s="28"/>
      <c r="F346" s="19"/>
      <c r="G346" s="27"/>
      <c r="H346" s="19"/>
      <c r="I346" s="19"/>
      <c r="J346" s="12" t="s">
        <v>114</v>
      </c>
      <c r="K346" s="14"/>
      <c r="L346" s="14"/>
      <c r="M346" s="15"/>
      <c r="N346" s="11"/>
      <c r="O346" s="11"/>
      <c r="P346" s="11"/>
      <c r="Q346" s="25"/>
    </row>
    <row r="347" ht="22.5" customHeight="1">
      <c r="A347" s="77"/>
      <c r="B347" s="33"/>
      <c r="C347" s="12"/>
      <c r="D347" s="19"/>
      <c r="E347" s="28"/>
      <c r="F347" s="19"/>
      <c r="G347" s="27"/>
      <c r="H347" s="19"/>
      <c r="I347" s="19"/>
      <c r="J347" s="12" t="s">
        <v>115</v>
      </c>
      <c r="K347" s="14"/>
      <c r="L347" s="14"/>
      <c r="M347" s="15"/>
      <c r="N347" s="11"/>
      <c r="O347" s="11"/>
      <c r="P347" s="11"/>
      <c r="Q347" s="25"/>
    </row>
    <row r="348" ht="22.5" customHeight="1">
      <c r="A348" s="77"/>
      <c r="B348" s="33"/>
      <c r="C348" s="12" t="n">
        <v>11078963</v>
      </c>
      <c r="D348" s="12" t="s">
        <v>77</v>
      </c>
      <c r="E348" s="13" t="s">
        <v>14</v>
      </c>
      <c r="F348" s="12" t="s">
        <v>15</v>
      </c>
      <c r="G348" s="20" t="n">
        <v>0.4</v>
      </c>
      <c r="H348" s="12" t="n">
        <v>100</v>
      </c>
      <c r="I348" s="20" t="n">
        <f>G348*H348*7</f>
        <v>280</v>
      </c>
      <c r="J348" s="12" t="s">
        <v>113</v>
      </c>
      <c r="K348" s="14" t="s">
        <v>121</v>
      </c>
      <c r="L348" s="14"/>
      <c r="M348" s="15"/>
      <c r="N348" s="11"/>
      <c r="O348" s="11"/>
      <c r="P348" s="11"/>
      <c r="Q348" s="22" t="n">
        <f>M350/H348</f>
        <v>0</v>
      </c>
    </row>
    <row r="349" ht="22.5" customHeight="1">
      <c r="A349" s="77"/>
      <c r="B349" s="33"/>
      <c r="C349" s="12"/>
      <c r="D349" s="19"/>
      <c r="E349" s="28"/>
      <c r="F349" s="19"/>
      <c r="G349" s="27"/>
      <c r="H349" s="19"/>
      <c r="I349" s="19"/>
      <c r="J349" s="12" t="s">
        <v>114</v>
      </c>
      <c r="K349" s="14"/>
      <c r="L349" s="14"/>
      <c r="M349" s="15"/>
      <c r="N349" s="11"/>
      <c r="O349" s="11"/>
      <c r="P349" s="11"/>
      <c r="Q349" s="25"/>
    </row>
    <row r="350" ht="22.5" customHeight="1">
      <c r="A350" s="77"/>
      <c r="B350" s="33"/>
      <c r="C350" s="12"/>
      <c r="D350" s="19"/>
      <c r="E350" s="28"/>
      <c r="F350" s="19"/>
      <c r="G350" s="27"/>
      <c r="H350" s="19"/>
      <c r="I350" s="19"/>
      <c r="J350" s="12" t="s">
        <v>115</v>
      </c>
      <c r="K350" s="14"/>
      <c r="L350" s="14"/>
      <c r="M350" s="15"/>
      <c r="N350" s="11"/>
      <c r="O350" s="11"/>
      <c r="P350" s="11"/>
      <c r="Q350" s="25"/>
    </row>
    <row r="351" ht="22.5" customHeight="1">
      <c r="A351" s="77"/>
      <c r="B351" s="33"/>
      <c r="C351" s="12" t="n">
        <v>91538300</v>
      </c>
      <c r="D351" s="12" t="s">
        <v>70</v>
      </c>
      <c r="E351" s="13" t="s">
        <v>40</v>
      </c>
      <c r="F351" s="12" t="s">
        <v>15</v>
      </c>
      <c r="G351" s="20" t="n">
        <v>0.14</v>
      </c>
      <c r="H351" s="12" t="n">
        <v>300</v>
      </c>
      <c r="I351" s="20" t="n">
        <f>G351*H351*7</f>
        <v>294</v>
      </c>
      <c r="J351" s="12" t="s">
        <v>113</v>
      </c>
      <c r="K351" s="14" t="s">
        <v>121</v>
      </c>
      <c r="L351" s="14"/>
      <c r="M351" s="15"/>
      <c r="N351" s="11"/>
      <c r="O351" s="11"/>
      <c r="P351" s="11"/>
      <c r="Q351" s="22" t="n">
        <f>M353/H351</f>
        <v>0</v>
      </c>
    </row>
    <row r="352" ht="22.5" customHeight="1">
      <c r="A352" s="77"/>
      <c r="B352" s="33"/>
      <c r="C352" s="12"/>
      <c r="D352" s="19"/>
      <c r="E352" s="28"/>
      <c r="F352" s="19"/>
      <c r="G352" s="27"/>
      <c r="H352" s="19"/>
      <c r="I352" s="19"/>
      <c r="J352" s="12" t="s">
        <v>114</v>
      </c>
      <c r="K352" s="14"/>
      <c r="L352" s="14"/>
      <c r="M352" s="15"/>
      <c r="N352" s="11"/>
      <c r="O352" s="11"/>
      <c r="P352" s="11"/>
      <c r="Q352" s="25"/>
    </row>
    <row r="353" ht="22.5" customHeight="1">
      <c r="A353" s="77"/>
      <c r="B353" s="33"/>
      <c r="C353" s="12"/>
      <c r="D353" s="19"/>
      <c r="E353" s="28"/>
      <c r="F353" s="19"/>
      <c r="G353" s="27"/>
      <c r="H353" s="19"/>
      <c r="I353" s="19"/>
      <c r="J353" s="12" t="s">
        <v>115</v>
      </c>
      <c r="K353" s="14"/>
      <c r="L353" s="14"/>
      <c r="M353" s="15"/>
      <c r="N353" s="11"/>
      <c r="O353" s="11"/>
      <c r="P353" s="11"/>
      <c r="Q353" s="25"/>
    </row>
    <row r="354" ht="22.5" customHeight="1">
      <c r="A354" s="77"/>
      <c r="B354" s="33"/>
      <c r="C354" s="12" t="n">
        <v>91538301</v>
      </c>
      <c r="D354" s="12" t="s">
        <v>70</v>
      </c>
      <c r="E354" s="13" t="s">
        <v>14</v>
      </c>
      <c r="F354" s="12" t="s">
        <v>15</v>
      </c>
      <c r="G354" s="20" t="n">
        <v>0.22</v>
      </c>
      <c r="H354" s="12" t="n">
        <v>200</v>
      </c>
      <c r="I354" s="20" t="n">
        <f>G354*H354*7</f>
        <v>308</v>
      </c>
      <c r="J354" s="12" t="s">
        <v>113</v>
      </c>
      <c r="K354" s="14" t="s">
        <v>121</v>
      </c>
      <c r="L354" s="14"/>
      <c r="M354" s="15"/>
      <c r="N354" s="11"/>
      <c r="O354" s="11"/>
      <c r="P354" s="11"/>
      <c r="Q354" s="22" t="n">
        <f>M356/H354</f>
        <v>0</v>
      </c>
    </row>
    <row r="355" ht="22.5" customHeight="1">
      <c r="A355" s="77"/>
      <c r="B355" s="33"/>
      <c r="C355" s="12"/>
      <c r="D355" s="19"/>
      <c r="E355" s="28"/>
      <c r="F355" s="19"/>
      <c r="G355" s="27"/>
      <c r="H355" s="19"/>
      <c r="I355" s="19"/>
      <c r="J355" s="12" t="s">
        <v>114</v>
      </c>
      <c r="K355" s="14"/>
      <c r="L355" s="14"/>
      <c r="M355" s="15"/>
      <c r="N355" s="11"/>
      <c r="O355" s="11"/>
      <c r="P355" s="11"/>
      <c r="Q355" s="25"/>
    </row>
    <row r="356" ht="22.5" customHeight="1">
      <c r="A356" s="77"/>
      <c r="B356" s="33"/>
      <c r="C356" s="12"/>
      <c r="D356" s="19"/>
      <c r="E356" s="28"/>
      <c r="F356" s="19"/>
      <c r="G356" s="27"/>
      <c r="H356" s="19"/>
      <c r="I356" s="19"/>
      <c r="J356" s="12" t="s">
        <v>115</v>
      </c>
      <c r="K356" s="14"/>
      <c r="L356" s="14"/>
      <c r="M356" s="15"/>
      <c r="N356" s="11"/>
      <c r="O356" s="11"/>
      <c r="P356" s="11"/>
      <c r="Q356" s="25"/>
    </row>
    <row r="357" ht="22.5" customHeight="1">
      <c r="A357" s="77"/>
      <c r="B357" s="33"/>
      <c r="C357" s="12" t="n">
        <v>91538306</v>
      </c>
      <c r="D357" s="12" t="s">
        <v>70</v>
      </c>
      <c r="E357" s="13" t="s">
        <v>65</v>
      </c>
      <c r="F357" s="12" t="s">
        <v>15</v>
      </c>
      <c r="G357" s="20" t="n">
        <v>0.18</v>
      </c>
      <c r="H357" s="12" t="n">
        <v>250</v>
      </c>
      <c r="I357" s="20" t="n">
        <f>G357*H357*7</f>
        <v>315</v>
      </c>
      <c r="J357" s="12" t="s">
        <v>113</v>
      </c>
      <c r="K357" s="14" t="s">
        <v>121</v>
      </c>
      <c r="L357" s="14"/>
      <c r="M357" s="15"/>
      <c r="N357" s="11"/>
      <c r="O357" s="11"/>
      <c r="P357" s="11"/>
      <c r="Q357" s="22" t="n">
        <f>M359/H357</f>
        <v>0</v>
      </c>
    </row>
    <row r="358" ht="22.5" customHeight="1">
      <c r="A358" s="77"/>
      <c r="B358" s="33"/>
      <c r="C358" s="12"/>
      <c r="D358" s="19"/>
      <c r="E358" s="28"/>
      <c r="F358" s="19"/>
      <c r="G358" s="27"/>
      <c r="H358" s="19"/>
      <c r="I358" s="19"/>
      <c r="J358" s="12" t="s">
        <v>114</v>
      </c>
      <c r="K358" s="14"/>
      <c r="L358" s="14"/>
      <c r="M358" s="15"/>
      <c r="N358" s="11"/>
      <c r="O358" s="11"/>
      <c r="P358" s="11"/>
      <c r="Q358" s="25"/>
    </row>
    <row r="359" ht="22.5" customHeight="1">
      <c r="A359" s="77"/>
      <c r="B359" s="33"/>
      <c r="C359" s="12"/>
      <c r="D359" s="19"/>
      <c r="E359" s="28"/>
      <c r="F359" s="19"/>
      <c r="G359" s="27"/>
      <c r="H359" s="19"/>
      <c r="I359" s="19"/>
      <c r="J359" s="12" t="s">
        <v>115</v>
      </c>
      <c r="K359" s="14"/>
      <c r="L359" s="14"/>
      <c r="M359" s="15"/>
      <c r="N359" s="11"/>
      <c r="O359" s="11"/>
      <c r="P359" s="11"/>
      <c r="Q359" s="25"/>
    </row>
    <row r="360" ht="22.5" customHeight="1">
      <c r="A360" s="77"/>
      <c r="B360" s="33"/>
      <c r="C360" s="12" t="n">
        <v>91538307</v>
      </c>
      <c r="D360" s="12" t="s">
        <v>70</v>
      </c>
      <c r="E360" s="13" t="s">
        <v>17</v>
      </c>
      <c r="F360" s="12" t="s">
        <v>15</v>
      </c>
      <c r="G360" s="20" t="n">
        <v>0.22</v>
      </c>
      <c r="H360" s="12" t="n">
        <v>200</v>
      </c>
      <c r="I360" s="20" t="n">
        <f>G360*H360*7</f>
        <v>308</v>
      </c>
      <c r="J360" s="12" t="s">
        <v>113</v>
      </c>
      <c r="K360" s="14" t="s">
        <v>121</v>
      </c>
      <c r="L360" s="14"/>
      <c r="M360" s="15"/>
      <c r="N360" s="11"/>
      <c r="O360" s="11"/>
      <c r="P360" s="11"/>
      <c r="Q360" s="22" t="n">
        <f>M362/H360</f>
        <v>0</v>
      </c>
    </row>
    <row r="361" ht="22.5" customHeight="1">
      <c r="A361" s="77"/>
      <c r="B361" s="33"/>
      <c r="C361" s="12"/>
      <c r="D361" s="19"/>
      <c r="E361" s="28"/>
      <c r="F361" s="19"/>
      <c r="G361" s="27"/>
      <c r="H361" s="19"/>
      <c r="I361" s="19"/>
      <c r="J361" s="12" t="s">
        <v>114</v>
      </c>
      <c r="K361" s="14"/>
      <c r="L361" s="14"/>
      <c r="M361" s="15"/>
      <c r="N361" s="11"/>
      <c r="O361" s="11"/>
      <c r="P361" s="11"/>
      <c r="Q361" s="25"/>
    </row>
    <row r="362" ht="22.5" customHeight="1">
      <c r="A362" s="77"/>
      <c r="B362" s="33"/>
      <c r="C362" s="12"/>
      <c r="D362" s="19"/>
      <c r="E362" s="28"/>
      <c r="F362" s="19"/>
      <c r="G362" s="27"/>
      <c r="H362" s="19"/>
      <c r="I362" s="19"/>
      <c r="J362" s="12" t="s">
        <v>115</v>
      </c>
      <c r="K362" s="14"/>
      <c r="L362" s="14"/>
      <c r="M362" s="15"/>
      <c r="N362" s="11"/>
      <c r="O362" s="11"/>
      <c r="P362" s="11"/>
      <c r="Q362" s="25"/>
    </row>
    <row r="363" ht="22.5" customHeight="1">
      <c r="A363" s="77"/>
      <c r="B363" s="33"/>
      <c r="C363" s="12" t="n">
        <v>91538308</v>
      </c>
      <c r="D363" s="12" t="s">
        <v>70</v>
      </c>
      <c r="E363" s="13" t="s">
        <v>11</v>
      </c>
      <c r="F363" s="12" t="s">
        <v>15</v>
      </c>
      <c r="G363" s="20" t="n">
        <v>0.18</v>
      </c>
      <c r="H363" s="12" t="n">
        <v>200</v>
      </c>
      <c r="I363" s="20" t="n">
        <f>G363*H363*7</f>
        <v>252</v>
      </c>
      <c r="J363" s="12" t="s">
        <v>113</v>
      </c>
      <c r="K363" s="14" t="s">
        <v>121</v>
      </c>
      <c r="L363" s="14"/>
      <c r="M363" s="15"/>
      <c r="N363" s="11"/>
      <c r="O363" s="11"/>
      <c r="P363" s="11"/>
      <c r="Q363" s="22" t="n">
        <f>M365/H363</f>
        <v>0</v>
      </c>
    </row>
    <row r="364" ht="22.5" customHeight="1">
      <c r="A364" s="77"/>
      <c r="B364" s="33"/>
      <c r="C364" s="12"/>
      <c r="D364" s="19"/>
      <c r="E364" s="28"/>
      <c r="F364" s="19"/>
      <c r="G364" s="27"/>
      <c r="H364" s="19"/>
      <c r="I364" s="19"/>
      <c r="J364" s="12" t="s">
        <v>114</v>
      </c>
      <c r="K364" s="14"/>
      <c r="L364" s="14"/>
      <c r="M364" s="15"/>
      <c r="N364" s="11"/>
      <c r="O364" s="11"/>
      <c r="P364" s="11"/>
      <c r="Q364" s="25"/>
    </row>
    <row r="365" ht="22.5" customHeight="1">
      <c r="A365" s="77"/>
      <c r="B365" s="33"/>
      <c r="C365" s="12"/>
      <c r="D365" s="19"/>
      <c r="E365" s="28"/>
      <c r="F365" s="19"/>
      <c r="G365" s="27"/>
      <c r="H365" s="19"/>
      <c r="I365" s="19"/>
      <c r="J365" s="12" t="s">
        <v>115</v>
      </c>
      <c r="K365" s="14"/>
      <c r="L365" s="14"/>
      <c r="M365" s="15"/>
      <c r="N365" s="11"/>
      <c r="O365" s="11"/>
      <c r="P365" s="11"/>
      <c r="Q365" s="25"/>
    </row>
    <row r="366" ht="22.5" customHeight="1">
      <c r="A366" s="77"/>
      <c r="B366" s="33"/>
      <c r="C366" s="12" t="n">
        <v>91538309</v>
      </c>
      <c r="D366" s="12" t="s">
        <v>70</v>
      </c>
      <c r="E366" s="13" t="s">
        <v>48</v>
      </c>
      <c r="F366" s="12" t="s">
        <v>15</v>
      </c>
      <c r="G366" s="20" t="n">
        <v>0.18</v>
      </c>
      <c r="H366" s="12" t="n">
        <v>198</v>
      </c>
      <c r="I366" s="20" t="n">
        <f>G366*H366*7</f>
        <v>249.48</v>
      </c>
      <c r="J366" s="12" t="s">
        <v>113</v>
      </c>
      <c r="K366" s="14" t="s">
        <v>121</v>
      </c>
      <c r="L366" s="14"/>
      <c r="M366" s="15"/>
      <c r="N366" s="11"/>
      <c r="O366" s="11"/>
      <c r="P366" s="11"/>
      <c r="Q366" s="22" t="n">
        <f>M368/H366</f>
        <v>0</v>
      </c>
    </row>
    <row r="367" ht="22.5" customHeight="1">
      <c r="A367" s="77"/>
      <c r="B367" s="33"/>
      <c r="C367" s="12"/>
      <c r="D367" s="19"/>
      <c r="E367" s="28"/>
      <c r="F367" s="19"/>
      <c r="G367" s="27"/>
      <c r="H367" s="19"/>
      <c r="I367" s="19"/>
      <c r="J367" s="12" t="s">
        <v>114</v>
      </c>
      <c r="K367" s="14"/>
      <c r="L367" s="14"/>
      <c r="M367" s="15"/>
      <c r="N367" s="11"/>
      <c r="O367" s="11"/>
      <c r="P367" s="11"/>
      <c r="Q367" s="25"/>
    </row>
    <row r="368" ht="22.5" customHeight="1">
      <c r="A368" s="77"/>
      <c r="B368" s="33"/>
      <c r="C368" s="12"/>
      <c r="D368" s="19"/>
      <c r="E368" s="28"/>
      <c r="F368" s="19"/>
      <c r="G368" s="27"/>
      <c r="H368" s="19"/>
      <c r="I368" s="19"/>
      <c r="J368" s="12" t="s">
        <v>115</v>
      </c>
      <c r="K368" s="14"/>
      <c r="L368" s="14"/>
      <c r="M368" s="15"/>
      <c r="N368" s="11"/>
      <c r="O368" s="11"/>
      <c r="P368" s="11"/>
      <c r="Q368" s="25"/>
    </row>
    <row r="369" ht="22.5" customHeight="1">
      <c r="A369" s="77"/>
      <c r="B369" s="33"/>
      <c r="C369" s="12" t="n">
        <v>11511535</v>
      </c>
      <c r="D369" s="12" t="s">
        <v>77</v>
      </c>
      <c r="E369" s="13" t="s">
        <v>14</v>
      </c>
      <c r="F369" s="12" t="s">
        <v>26</v>
      </c>
      <c r="G369" s="20" t="n">
        <v>0.3</v>
      </c>
      <c r="H369" s="12" t="n">
        <v>200</v>
      </c>
      <c r="I369" s="20" t="n">
        <f>G369*H369*7</f>
        <v>420</v>
      </c>
      <c r="J369" s="12" t="s">
        <v>113</v>
      </c>
      <c r="K369" s="14" t="n">
        <v>9702</v>
      </c>
      <c r="L369" s="14" t="n">
        <v>72</v>
      </c>
      <c r="M369" s="15" t="n">
        <v>7</v>
      </c>
      <c r="N369" s="11" t="n">
        <v>0.04</v>
      </c>
      <c r="O369" s="11" t="n">
        <v>0.37</v>
      </c>
      <c r="P369" s="11" t="n">
        <v>2.56</v>
      </c>
      <c r="Q369" s="22" t="n">
        <f>M371/H369</f>
        <v>0</v>
      </c>
    </row>
    <row r="370" ht="22.5" customHeight="1">
      <c r="A370" s="77"/>
      <c r="B370" s="33"/>
      <c r="C370" s="12"/>
      <c r="D370" s="19"/>
      <c r="E370" s="28"/>
      <c r="F370" s="19"/>
      <c r="G370" s="27"/>
      <c r="H370" s="19"/>
      <c r="I370" s="19"/>
      <c r="J370" s="12" t="s">
        <v>114</v>
      </c>
      <c r="K370" s="14"/>
      <c r="L370" s="14"/>
      <c r="M370" s="15"/>
      <c r="N370" s="11"/>
      <c r="O370" s="11"/>
      <c r="P370" s="11"/>
      <c r="Q370" s="25"/>
    </row>
    <row r="371" ht="22.5" customHeight="1">
      <c r="A371" s="77"/>
      <c r="B371" s="33"/>
      <c r="C371" s="12"/>
      <c r="D371" s="19"/>
      <c r="E371" s="28"/>
      <c r="F371" s="19"/>
      <c r="G371" s="27"/>
      <c r="H371" s="19"/>
      <c r="I371" s="46"/>
      <c r="J371" s="37" t="s">
        <v>115</v>
      </c>
      <c r="K371" s="14"/>
      <c r="L371" s="14"/>
      <c r="M371" s="15"/>
      <c r="N371" s="11"/>
      <c r="O371" s="11"/>
      <c r="P371" s="11"/>
      <c r="Q371" s="25"/>
    </row>
    <row r="372" ht="22.5" customHeight="1">
      <c r="A372" s="77"/>
      <c r="B372" s="33"/>
      <c r="C372" s="12" t="n">
        <v>11792342</v>
      </c>
      <c r="D372" s="12" t="s">
        <v>85</v>
      </c>
      <c r="E372" s="13" t="s">
        <v>29</v>
      </c>
      <c r="F372" s="12" t="s">
        <v>15</v>
      </c>
      <c r="G372" s="20" t="n">
        <v>0.2</v>
      </c>
      <c r="H372" s="51" t="n">
        <v>40</v>
      </c>
      <c r="I372" s="20" t="n">
        <f>G372*H372*7</f>
        <v>56</v>
      </c>
      <c r="J372" s="12" t="s">
        <v>113</v>
      </c>
      <c r="K372" s="14" t="n">
        <v>125</v>
      </c>
      <c r="L372" s="14" t="n">
        <v>20</v>
      </c>
      <c r="M372" s="15" t="n">
        <v>0</v>
      </c>
      <c r="N372" s="11" t="n">
        <v>0</v>
      </c>
      <c r="O372" s="11" t="n">
        <v>0</v>
      </c>
      <c r="P372" s="11" t="n">
        <v>0</v>
      </c>
      <c r="Q372" s="22" t="n">
        <f>M374/H372</f>
        <v>0</v>
      </c>
    </row>
    <row r="373" ht="22.5" customHeight="1">
      <c r="A373" s="77"/>
      <c r="B373" s="33"/>
      <c r="C373" s="12"/>
      <c r="D373" s="19"/>
      <c r="E373" s="28"/>
      <c r="F373" s="19"/>
      <c r="G373" s="27"/>
      <c r="H373" s="53"/>
      <c r="I373" s="19"/>
      <c r="J373" s="12" t="s">
        <v>114</v>
      </c>
      <c r="K373" s="14"/>
      <c r="L373" s="14"/>
      <c r="M373" s="15"/>
      <c r="N373" s="11"/>
      <c r="O373" s="11"/>
      <c r="P373" s="11"/>
      <c r="Q373" s="25"/>
    </row>
    <row r="374" ht="22.5" customHeight="1">
      <c r="A374" s="77"/>
      <c r="B374" s="33"/>
      <c r="C374" s="12"/>
      <c r="D374" s="19"/>
      <c r="E374" s="47"/>
      <c r="F374" s="46"/>
      <c r="G374" s="48"/>
      <c r="H374" s="54"/>
      <c r="I374" s="19"/>
      <c r="J374" s="12" t="s">
        <v>115</v>
      </c>
      <c r="K374" s="14"/>
      <c r="L374" s="14"/>
      <c r="M374" s="15"/>
      <c r="N374" s="11"/>
      <c r="O374" s="11"/>
      <c r="P374" s="11"/>
      <c r="Q374" s="25"/>
    </row>
    <row r="375" ht="22.5" customHeight="1">
      <c r="A375" s="77"/>
      <c r="B375" s="33"/>
      <c r="C375" s="12" t="n">
        <v>5365722</v>
      </c>
      <c r="D375" s="12" t="s">
        <v>86</v>
      </c>
      <c r="E375" s="13" t="s">
        <v>87</v>
      </c>
      <c r="F375" s="12" t="s">
        <v>12</v>
      </c>
      <c r="G375" s="20" t="n">
        <v>0.3</v>
      </c>
      <c r="H375" s="51" t="n">
        <v>50</v>
      </c>
      <c r="I375" s="20" t="n">
        <f>G375*H375*7</f>
        <v>105</v>
      </c>
      <c r="J375" s="12" t="s">
        <v>113</v>
      </c>
      <c r="K375" s="14" t="n">
        <v>409</v>
      </c>
      <c r="L375" s="14" t="n">
        <v>156</v>
      </c>
      <c r="M375" s="15" t="n">
        <v>7</v>
      </c>
      <c r="N375" s="11" t="n">
        <v>0.009</v>
      </c>
      <c r="O375" s="11" t="n">
        <v>0.196</v>
      </c>
      <c r="P375" s="11" t="n">
        <v>1.3743</v>
      </c>
      <c r="Q375" s="22" t="n">
        <f>M377/H375</f>
        <v>0</v>
      </c>
    </row>
    <row r="376" ht="22.5" customHeight="1">
      <c r="A376" s="77"/>
      <c r="B376" s="33"/>
      <c r="C376" s="12"/>
      <c r="D376" s="19"/>
      <c r="E376" s="28"/>
      <c r="F376" s="19"/>
      <c r="G376" s="27"/>
      <c r="H376" s="53"/>
      <c r="I376" s="19"/>
      <c r="J376" s="12" t="s">
        <v>114</v>
      </c>
      <c r="K376" s="14"/>
      <c r="L376" s="14"/>
      <c r="M376" s="15"/>
      <c r="N376" s="11"/>
      <c r="O376" s="11"/>
      <c r="P376" s="11"/>
      <c r="Q376" s="25"/>
    </row>
    <row r="377" ht="22.5" customHeight="1">
      <c r="A377" s="77"/>
      <c r="B377" s="33"/>
      <c r="C377" s="12"/>
      <c r="D377" s="19"/>
      <c r="E377" s="47"/>
      <c r="F377" s="19"/>
      <c r="G377" s="48"/>
      <c r="H377" s="54"/>
      <c r="I377" s="19"/>
      <c r="J377" s="12" t="s">
        <v>115</v>
      </c>
      <c r="K377" s="14"/>
      <c r="L377" s="14"/>
      <c r="M377" s="15"/>
      <c r="N377" s="11"/>
      <c r="O377" s="11"/>
      <c r="P377" s="11"/>
      <c r="Q377" s="25"/>
    </row>
    <row r="378" ht="22.5" customHeight="1">
      <c r="A378" s="77"/>
      <c r="B378" s="33"/>
      <c r="C378" s="12" t="n">
        <v>11924654</v>
      </c>
      <c r="D378" s="12" t="s">
        <v>86</v>
      </c>
      <c r="E378" s="13" t="s">
        <v>87</v>
      </c>
      <c r="F378" s="12" t="s">
        <v>12</v>
      </c>
      <c r="G378" s="20" t="n">
        <v>0.3</v>
      </c>
      <c r="H378" s="51" t="n">
        <v>50</v>
      </c>
      <c r="I378" s="20" t="n">
        <f>G378*H378*7</f>
        <v>105</v>
      </c>
      <c r="J378" s="12" t="s">
        <v>113</v>
      </c>
      <c r="K378" s="14" t="s">
        <v>121</v>
      </c>
      <c r="L378" s="14"/>
      <c r="M378" s="15"/>
      <c r="N378" s="11"/>
      <c r="O378" s="11"/>
      <c r="P378" s="11"/>
      <c r="Q378" s="22" t="n">
        <f>M380/H378</f>
        <v>0</v>
      </c>
    </row>
    <row r="379" ht="22.5" customHeight="1">
      <c r="A379" s="77"/>
      <c r="B379" s="33"/>
      <c r="C379" s="12"/>
      <c r="D379" s="19"/>
      <c r="E379" s="28"/>
      <c r="F379" s="19"/>
      <c r="G379" s="27"/>
      <c r="H379" s="53"/>
      <c r="I379" s="19"/>
      <c r="J379" s="12" t="s">
        <v>114</v>
      </c>
      <c r="K379" s="14"/>
      <c r="L379" s="14"/>
      <c r="M379" s="15"/>
      <c r="N379" s="11"/>
      <c r="O379" s="11"/>
      <c r="P379" s="11"/>
      <c r="Q379" s="25"/>
    </row>
    <row r="380" ht="22.5" customHeight="1">
      <c r="A380" s="78"/>
      <c r="B380" s="29"/>
      <c r="C380" s="12"/>
      <c r="D380" s="19"/>
      <c r="E380" s="47"/>
      <c r="F380" s="19"/>
      <c r="G380" s="48"/>
      <c r="H380" s="54"/>
      <c r="I380" s="19"/>
      <c r="J380" s="12" t="s">
        <v>115</v>
      </c>
      <c r="K380" s="14"/>
      <c r="L380" s="14"/>
      <c r="M380" s="15"/>
      <c r="N380" s="11"/>
      <c r="O380" s="11"/>
      <c r="P380" s="11"/>
      <c r="Q380" s="25"/>
    </row>
    <row r="381" ht="22.5" customHeight="1">
      <c r="A381" s="18"/>
      <c r="C381" s="10"/>
      <c r="D381" s="10"/>
      <c r="E381" s="10"/>
      <c r="F381" s="10"/>
      <c r="G381" s="17"/>
      <c r="H381" s="10"/>
      <c r="I381" s="17"/>
      <c r="J381" s="10"/>
      <c r="K381" s="15"/>
      <c r="L381" s="15"/>
      <c r="M381" s="15"/>
      <c r="N381" s="15"/>
      <c r="O381" s="15"/>
      <c r="P381" s="70"/>
      <c r="Q381" s="7"/>
    </row>
    <row r="382" ht="22.5" customHeight="1">
      <c r="A382" s="18" t="s">
        <v>110</v>
      </c>
      <c r="B382" s="8" t="s">
        <v>122</v>
      </c>
      <c r="C382" s="10"/>
      <c r="D382" s="10"/>
      <c r="E382" s="10"/>
      <c r="F382" s="10"/>
      <c r="G382" s="17"/>
      <c r="H382" s="10"/>
      <c r="I382" s="17"/>
      <c r="J382" s="10"/>
      <c r="K382" s="21" t="n">
        <f>K385+K388+K391+K394+K397+K400+K403+K406+K409+K412+K415+K418+K421+K424+K427+K430+K433+K436+K439+K442+K445+K448+K451+K454+K457+K460+K463+K466+K469+K472+K475+K478+K481+K484+K487+K490+K493+K496+K499+K502+K505+K508+K511+K514+K517+K520+K523+K526+K529+K532+K535+K538+K541+K544+K547+K550+K553+K556+K559+K562+K565+K568+K571+K574+K577+K580+K583+K586+K589+K592+K595+K598+K601+K604+K607+K610+K613+K616+K619+K622+K625+K628+K631+K634+K637+K640+K643+K646+K649+K652+K655+K658+K661+K664+K667+K670+K673+K676+K679+K682+K685+K688+K691+K694+K697+K700+K703+K706+K709+K712+K715+K718+K721+K724+K727+K730+K733+K736+K739+K742+K745+K748+K751+K754+K757+K760+K763+K766+K769+K772</f>
        <v>9514603</v>
      </c>
      <c r="L382" s="21" t="n">
        <f>L385+L388+L391+L394+L397+L400+L403+L406+L409+L412+L415+L418+L421+L424+L427+L430+L433+L436+L439+L442+L445+L448+L451+L454+L457+L460+L463+L466+L469+L472+L475+L478+L481+L484+L487+L490+L493+L496+L499+L502+L505+L508+L511+L514+L517+L520+L523+L526+L529+L532+L535+L538+L541+L544+L547+L550+L553+L556+L559+L562+L565+L568+L571+L574+L577+L580+L583+L586+L589+L592+L595+L598+L601+L604+L607+L610+L613+L616+L619+L622+L625+L628+L631+L634+L637+L640+L643+L646+L649+L652+L655+L658+L661+L664+L667+L670+L673+L676+L679+L682+L685+L688+L691+L694+L697+L700+L703+L706+L709+L712+L715+L718+L721+L724+L727+L730+L733+L736+L739+L742+L745+L748+L751+L754+L757+L760+L763+L766+L769+L772</f>
        <v>1222368</v>
      </c>
      <c r="M382" s="15"/>
      <c r="N382" s="15"/>
      <c r="O382" s="15"/>
      <c r="P382" s="24" t="n">
        <f>P385+P388+P391+P394+P397+P400+P403+P406+P409+P412+P415+P418+P421+P424+P427+P430+P433+P436+P439+P442+P445+P448+P451+P454+P457+P460+P463+P466+P469+P472+P475+P478+P481+P484+P487+P490+P493+P496+P499+P502+P505+P508+P511+P514+P517+P520+P523+P526+P529+P532+P535+P538+P541+P544+P547+P550+P553+P556+P559+P562+P565+P568+P571+P574+P577+P580+P583+P586+P589+P592+P595+P598+P601+P604+P607+P610+P613+P616+P619+P622+P625+P628+P631+P634+P637+P640+P643+P646+P649+P652+P655+P658+P661+P664+P667+P670+P673+P676+P679+P682+P685+P688+P691+P694+P697+P700+P703+P706+P709+P712+P715+P718+P721+P724+P727+P730+P733+P736+P739+P742+P745+P748+P751+P754+P757+P760+P763+P766+P769+P772</f>
        <v>4377.8888</v>
      </c>
      <c r="Q382" s="7"/>
    </row>
    <row r="383" ht="22.5" customHeight="1">
      <c r="A383" s="80" t="n">
        <v>46272</v>
      </c>
      <c r="B383" s="75" t="s">
        <v>112</v>
      </c>
      <c r="C383" s="12" t="n">
        <v>10813123</v>
      </c>
      <c r="D383" s="12" t="s">
        <v>10</v>
      </c>
      <c r="E383" s="13" t="s">
        <v>11</v>
      </c>
      <c r="F383" s="12" t="s">
        <v>12</v>
      </c>
      <c r="G383" s="20" t="n">
        <v>0.25</v>
      </c>
      <c r="H383" s="12" t="n">
        <v>1000</v>
      </c>
      <c r="I383" s="20" t="n">
        <f>G383*H383*7</f>
        <v>1750</v>
      </c>
      <c r="J383" s="12" t="s">
        <v>113</v>
      </c>
      <c r="K383" s="10" t="n">
        <v>65418</v>
      </c>
      <c r="L383" s="10" t="n">
        <v>2777</v>
      </c>
      <c r="M383" s="10" t="n">
        <v>2</v>
      </c>
      <c r="N383" s="11" t="n">
        <v>0.003</v>
      </c>
      <c r="O383" s="11" t="n">
        <v>4.408</v>
      </c>
      <c r="P383" s="11" t="n">
        <v>8.8155</v>
      </c>
      <c r="Q383" s="22" t="n">
        <f>M385/H383</f>
        <v>0.107</v>
      </c>
    </row>
    <row r="384" ht="22.5" customHeight="1">
      <c r="A384" s="77"/>
      <c r="B384" s="33"/>
      <c r="C384" s="12"/>
      <c r="D384" s="19"/>
      <c r="E384" s="28"/>
      <c r="F384" s="19"/>
      <c r="G384" s="19"/>
      <c r="H384" s="19"/>
      <c r="I384" s="19"/>
      <c r="J384" s="12" t="s">
        <v>114</v>
      </c>
      <c r="K384" s="10" t="n">
        <v>83635</v>
      </c>
      <c r="L384" s="10" t="n">
        <v>3769</v>
      </c>
      <c r="M384" s="10" t="n">
        <v>31</v>
      </c>
      <c r="N384" s="11" t="n">
        <v>0.004</v>
      </c>
      <c r="O384" s="11" t="n">
        <v>0.521</v>
      </c>
      <c r="P384" s="11" t="n">
        <v>16.1516</v>
      </c>
      <c r="Q384" s="25"/>
    </row>
    <row r="385" ht="22.5" customHeight="1">
      <c r="A385" s="77"/>
      <c r="B385" s="33"/>
      <c r="C385" s="12"/>
      <c r="D385" s="19"/>
      <c r="E385" s="28"/>
      <c r="F385" s="19"/>
      <c r="G385" s="19"/>
      <c r="H385" s="19"/>
      <c r="I385" s="19"/>
      <c r="J385" s="12" t="s">
        <v>115</v>
      </c>
      <c r="K385" s="10" t="n">
        <v>212181</v>
      </c>
      <c r="L385" s="10" t="n">
        <v>9568</v>
      </c>
      <c r="M385" s="10" t="n">
        <v>107</v>
      </c>
      <c r="N385" s="11" t="n">
        <v>0.004</v>
      </c>
      <c r="O385" s="11" t="n">
        <v>0.382</v>
      </c>
      <c r="P385" s="11" t="n">
        <v>40.841</v>
      </c>
      <c r="Q385" s="25"/>
    </row>
    <row r="386" ht="22.5" customHeight="1">
      <c r="A386" s="77"/>
      <c r="B386" s="33"/>
      <c r="C386" s="12" t="n">
        <v>1745925</v>
      </c>
      <c r="D386" s="12" t="s">
        <v>13</v>
      </c>
      <c r="E386" s="13" t="s">
        <v>14</v>
      </c>
      <c r="F386" s="12" t="s">
        <v>15</v>
      </c>
      <c r="G386" s="20" t="n">
        <v>0.15</v>
      </c>
      <c r="H386" s="12" t="n">
        <v>500</v>
      </c>
      <c r="I386" s="20" t="n">
        <f>G386*H386*7</f>
        <v>525</v>
      </c>
      <c r="J386" s="12" t="s">
        <v>113</v>
      </c>
      <c r="K386" s="16" t="n">
        <v>313</v>
      </c>
      <c r="L386" s="14" t="n">
        <v>12</v>
      </c>
      <c r="M386" s="14" t="n">
        <v>0</v>
      </c>
      <c r="N386" s="11" t="n">
        <v>0</v>
      </c>
      <c r="O386" s="11" t="n">
        <v>0</v>
      </c>
      <c r="P386" s="11" t="n">
        <v>0</v>
      </c>
      <c r="Q386" s="22" t="n">
        <f>M388/H386</f>
        <v>0.896</v>
      </c>
    </row>
    <row r="387" ht="22.5" customHeight="1">
      <c r="A387" s="77"/>
      <c r="B387" s="33"/>
      <c r="C387" s="12"/>
      <c r="D387" s="19"/>
      <c r="E387" s="28"/>
      <c r="F387" s="19"/>
      <c r="G387" s="19"/>
      <c r="H387" s="19"/>
      <c r="I387" s="19"/>
      <c r="J387" s="12" t="s">
        <v>114</v>
      </c>
      <c r="K387" s="16" t="n">
        <v>3282</v>
      </c>
      <c r="L387" s="14" t="n">
        <v>1601</v>
      </c>
      <c r="M387" s="14" t="n">
        <v>50</v>
      </c>
      <c r="N387" s="11" t="n">
        <v>0.005</v>
      </c>
      <c r="O387" s="11" t="n">
        <v>0.15</v>
      </c>
      <c r="P387" s="11" t="n">
        <v>7.5</v>
      </c>
      <c r="Q387" s="25"/>
    </row>
    <row r="388" ht="22.5" customHeight="1">
      <c r="A388" s="77"/>
      <c r="B388" s="33"/>
      <c r="C388" s="12"/>
      <c r="D388" s="19"/>
      <c r="E388" s="28"/>
      <c r="F388" s="19"/>
      <c r="G388" s="19"/>
      <c r="H388" s="19"/>
      <c r="I388" s="19"/>
      <c r="J388" s="12" t="s">
        <v>115</v>
      </c>
      <c r="K388" s="14" t="n">
        <v>46661</v>
      </c>
      <c r="L388" s="14" t="n">
        <v>21639</v>
      </c>
      <c r="M388" s="14" t="n">
        <v>448</v>
      </c>
      <c r="N388" s="11" t="n">
        <v>0.003</v>
      </c>
      <c r="O388" s="11" t="n">
        <v>0.15</v>
      </c>
      <c r="P388" s="11" t="n">
        <v>67.2</v>
      </c>
      <c r="Q388" s="25"/>
    </row>
    <row r="389" ht="22.5" customHeight="1">
      <c r="A389" s="77"/>
      <c r="B389" s="33"/>
      <c r="C389" s="12" t="n">
        <v>6951600</v>
      </c>
      <c r="D389" s="12" t="s">
        <v>16</v>
      </c>
      <c r="E389" s="13" t="s">
        <v>17</v>
      </c>
      <c r="F389" s="12" t="s">
        <v>15</v>
      </c>
      <c r="G389" s="20" t="n">
        <v>0.17</v>
      </c>
      <c r="H389" s="12" t="n">
        <v>100</v>
      </c>
      <c r="I389" s="20" t="n">
        <f>G389*H389*7</f>
        <v>119</v>
      </c>
      <c r="J389" s="12" t="s">
        <v>113</v>
      </c>
      <c r="K389" s="14" t="n">
        <v>231</v>
      </c>
      <c r="L389" s="14" t="n">
        <v>23</v>
      </c>
      <c r="M389" s="14" t="n">
        <v>0</v>
      </c>
      <c r="N389" s="11" t="n">
        <v>0</v>
      </c>
      <c r="O389" s="11" t="n">
        <v>0</v>
      </c>
      <c r="P389" s="11" t="n">
        <v>0</v>
      </c>
      <c r="Q389" s="22" t="n">
        <f>M391/H389</f>
        <v>0.7</v>
      </c>
    </row>
    <row r="390" ht="22.5" customHeight="1">
      <c r="A390" s="77"/>
      <c r="B390" s="33"/>
      <c r="C390" s="12"/>
      <c r="D390" s="19"/>
      <c r="E390" s="28"/>
      <c r="F390" s="19"/>
      <c r="G390" s="19"/>
      <c r="H390" s="19"/>
      <c r="I390" s="19"/>
      <c r="J390" s="12" t="s">
        <v>114</v>
      </c>
      <c r="K390" s="14" t="n">
        <v>5172</v>
      </c>
      <c r="L390" s="14" t="n">
        <v>2209</v>
      </c>
      <c r="M390" s="14" t="n">
        <v>13</v>
      </c>
      <c r="N390" s="11" t="n">
        <v>0.001</v>
      </c>
      <c r="O390" s="11" t="n">
        <v>0.175</v>
      </c>
      <c r="P390" s="11" t="n">
        <v>2.278</v>
      </c>
      <c r="Q390" s="25"/>
    </row>
    <row r="391" ht="22.5" customHeight="1">
      <c r="A391" s="77"/>
      <c r="B391" s="33"/>
      <c r="C391" s="12"/>
      <c r="D391" s="19"/>
      <c r="E391" s="28"/>
      <c r="F391" s="19"/>
      <c r="G391" s="19"/>
      <c r="H391" s="19"/>
      <c r="I391" s="19"/>
      <c r="J391" s="12" t="s">
        <v>115</v>
      </c>
      <c r="K391" s="14" t="n">
        <v>16140</v>
      </c>
      <c r="L391" s="14" t="n">
        <v>6836</v>
      </c>
      <c r="M391" s="14" t="n">
        <v>70</v>
      </c>
      <c r="N391" s="11" t="n">
        <v>0.002</v>
      </c>
      <c r="O391" s="11" t="n">
        <v>0.177</v>
      </c>
      <c r="P391" s="11" t="n">
        <v>12.376</v>
      </c>
      <c r="Q391" s="25"/>
    </row>
    <row r="392" ht="22.5" customHeight="1">
      <c r="A392" s="77"/>
      <c r="B392" s="33"/>
      <c r="C392" s="12" t="n">
        <v>6951594</v>
      </c>
      <c r="D392" s="12" t="s">
        <v>16</v>
      </c>
      <c r="E392" s="13" t="s">
        <v>18</v>
      </c>
      <c r="F392" s="12" t="s">
        <v>15</v>
      </c>
      <c r="G392" s="20" t="n">
        <v>0.7</v>
      </c>
      <c r="H392" s="12" t="n">
        <v>400</v>
      </c>
      <c r="I392" s="20" t="n">
        <f>G392*H392*7</f>
        <v>1960</v>
      </c>
      <c r="J392" s="12" t="s">
        <v>113</v>
      </c>
      <c r="K392" s="14" t="n">
        <v>8754</v>
      </c>
      <c r="L392" s="14" t="n">
        <v>321</v>
      </c>
      <c r="M392" s="14" t="n">
        <v>0</v>
      </c>
      <c r="N392" s="11" t="n">
        <v>0</v>
      </c>
      <c r="O392" s="11" t="n">
        <v>0</v>
      </c>
      <c r="P392" s="11" t="n">
        <v>0</v>
      </c>
      <c r="Q392" s="22" t="n">
        <f>M394/H392</f>
        <v>0.48</v>
      </c>
    </row>
    <row r="393" ht="22.5" customHeight="1">
      <c r="A393" s="77"/>
      <c r="B393" s="33"/>
      <c r="C393" s="12"/>
      <c r="D393" s="19"/>
      <c r="E393" s="28"/>
      <c r="F393" s="19"/>
      <c r="G393" s="19"/>
      <c r="H393" s="19"/>
      <c r="I393" s="19"/>
      <c r="J393" s="12" t="s">
        <v>114</v>
      </c>
      <c r="K393" s="14" t="n">
        <v>15116</v>
      </c>
      <c r="L393" s="14" t="n">
        <v>6152</v>
      </c>
      <c r="M393" s="14" t="n">
        <v>52</v>
      </c>
      <c r="N393" s="11" t="n">
        <v>0.006</v>
      </c>
      <c r="O393" s="11" t="n">
        <v>0.7</v>
      </c>
      <c r="P393" s="11" t="n">
        <v>36.4</v>
      </c>
      <c r="Q393" s="25"/>
    </row>
    <row r="394" ht="22.5" customHeight="1">
      <c r="A394" s="77"/>
      <c r="B394" s="33"/>
      <c r="C394" s="12"/>
      <c r="D394" s="19"/>
      <c r="E394" s="28"/>
      <c r="F394" s="19"/>
      <c r="G394" s="19"/>
      <c r="H394" s="19"/>
      <c r="I394" s="19"/>
      <c r="J394" s="12" t="s">
        <v>115</v>
      </c>
      <c r="K394" s="14" t="n">
        <v>91471</v>
      </c>
      <c r="L394" s="14" t="n">
        <v>37179</v>
      </c>
      <c r="M394" s="14" t="n">
        <v>192</v>
      </c>
      <c r="N394" s="11" t="n">
        <v>0.004</v>
      </c>
      <c r="O394" s="11" t="n">
        <v>0.7</v>
      </c>
      <c r="P394" s="11" t="n">
        <v>134.4</v>
      </c>
      <c r="Q394" s="25"/>
    </row>
    <row r="395" ht="22.5" customHeight="1">
      <c r="A395" s="77"/>
      <c r="B395" s="33"/>
      <c r="C395" s="12" t="n">
        <v>2732727</v>
      </c>
      <c r="D395" s="12" t="s">
        <v>10</v>
      </c>
      <c r="E395" s="13" t="s">
        <v>19</v>
      </c>
      <c r="F395" s="12" t="s">
        <v>15</v>
      </c>
      <c r="G395" s="20" t="n">
        <v>0.25</v>
      </c>
      <c r="H395" s="12" t="n">
        <v>1000</v>
      </c>
      <c r="I395" s="20" t="n">
        <f>G395*H395*7</f>
        <v>1750</v>
      </c>
      <c r="J395" s="12" t="s">
        <v>113</v>
      </c>
      <c r="K395" s="14" t="n">
        <v>534</v>
      </c>
      <c r="L395" s="14" t="n">
        <v>213</v>
      </c>
      <c r="M395" s="14" t="n">
        <v>0</v>
      </c>
      <c r="N395" s="11" t="n">
        <v>0</v>
      </c>
      <c r="O395" s="11" t="n">
        <v>0</v>
      </c>
      <c r="P395" s="11" t="n">
        <v>0</v>
      </c>
      <c r="Q395" s="22" t="n">
        <f>M397/H395</f>
        <v>0.505</v>
      </c>
    </row>
    <row r="396" ht="22.5" customHeight="1">
      <c r="A396" s="77"/>
      <c r="B396" s="33"/>
      <c r="C396" s="12"/>
      <c r="D396" s="19"/>
      <c r="E396" s="28"/>
      <c r="F396" s="19"/>
      <c r="G396" s="19"/>
      <c r="H396" s="19"/>
      <c r="I396" s="19"/>
      <c r="J396" s="12" t="s">
        <v>114</v>
      </c>
      <c r="K396" s="14" t="n">
        <v>3983</v>
      </c>
      <c r="L396" s="14" t="n">
        <v>1333</v>
      </c>
      <c r="M396" s="14" t="n">
        <v>47</v>
      </c>
      <c r="N396" s="11" t="n">
        <v>0.009</v>
      </c>
      <c r="O396" s="11" t="n">
        <v>0.25</v>
      </c>
      <c r="P396" s="11" t="n">
        <v>11.75</v>
      </c>
      <c r="Q396" s="25"/>
    </row>
    <row r="397" ht="22.5" customHeight="1">
      <c r="A397" s="77"/>
      <c r="B397" s="33"/>
      <c r="C397" s="12"/>
      <c r="D397" s="19"/>
      <c r="E397" s="28"/>
      <c r="F397" s="19"/>
      <c r="G397" s="19"/>
      <c r="H397" s="19"/>
      <c r="I397" s="19"/>
      <c r="J397" s="12" t="s">
        <v>115</v>
      </c>
      <c r="K397" s="14" t="n">
        <v>43949</v>
      </c>
      <c r="L397" s="14" t="n">
        <v>13026</v>
      </c>
      <c r="M397" s="14" t="n">
        <v>505</v>
      </c>
      <c r="N397" s="11" t="n">
        <v>0.01</v>
      </c>
      <c r="O397" s="11" t="n">
        <v>0.25</v>
      </c>
      <c r="P397" s="11" t="n">
        <v>126.275</v>
      </c>
      <c r="Q397" s="25"/>
    </row>
    <row r="398" ht="22.5" customHeight="1">
      <c r="A398" s="77"/>
      <c r="B398" s="33"/>
      <c r="C398" s="12" t="n">
        <v>5619156</v>
      </c>
      <c r="D398" s="12" t="s">
        <v>10</v>
      </c>
      <c r="E398" s="13" t="s">
        <v>19</v>
      </c>
      <c r="F398" s="12" t="s">
        <v>12</v>
      </c>
      <c r="G398" s="20" t="n">
        <v>0.24</v>
      </c>
      <c r="H398" s="12" t="n">
        <v>500</v>
      </c>
      <c r="I398" s="20" t="n">
        <f>G398*H398*7</f>
        <v>840</v>
      </c>
      <c r="J398" s="12" t="s">
        <v>113</v>
      </c>
      <c r="K398" s="14" t="n">
        <v>18285</v>
      </c>
      <c r="L398" s="14" t="n">
        <v>3433</v>
      </c>
      <c r="M398" s="14" t="n">
        <v>1</v>
      </c>
      <c r="N398" s="11" t="n">
        <v>0</v>
      </c>
      <c r="O398" s="11" t="n">
        <v>0.632</v>
      </c>
      <c r="P398" s="11" t="n">
        <v>0.632</v>
      </c>
      <c r="Q398" s="22" t="n">
        <f>M400/H398</f>
        <v>0.018</v>
      </c>
    </row>
    <row r="399" ht="22.5" customHeight="1">
      <c r="A399" s="77"/>
      <c r="B399" s="33"/>
      <c r="C399" s="12"/>
      <c r="D399" s="19"/>
      <c r="E399" s="28"/>
      <c r="F399" s="19"/>
      <c r="G399" s="19"/>
      <c r="H399" s="19"/>
      <c r="I399" s="19"/>
      <c r="J399" s="12" t="s">
        <v>114</v>
      </c>
      <c r="K399" s="14" t="n">
        <v>61204</v>
      </c>
      <c r="L399" s="14" t="n">
        <v>12004</v>
      </c>
      <c r="M399" s="14" t="n">
        <v>2</v>
      </c>
      <c r="N399" s="11" t="n">
        <v>0</v>
      </c>
      <c r="O399" s="11" t="n">
        <v>0.823</v>
      </c>
      <c r="P399" s="11" t="n">
        <v>1.6455</v>
      </c>
      <c r="Q399" s="25"/>
    </row>
    <row r="400" ht="22.5" customHeight="1">
      <c r="A400" s="77"/>
      <c r="B400" s="33"/>
      <c r="C400" s="12"/>
      <c r="D400" s="19"/>
      <c r="E400" s="28"/>
      <c r="F400" s="19"/>
      <c r="G400" s="19"/>
      <c r="H400" s="19"/>
      <c r="I400" s="19"/>
      <c r="J400" s="12" t="s">
        <v>115</v>
      </c>
      <c r="K400" s="14" t="n">
        <v>135119</v>
      </c>
      <c r="L400" s="14" t="n">
        <v>27419</v>
      </c>
      <c r="M400" s="14" t="n">
        <v>9</v>
      </c>
      <c r="N400" s="11" t="n">
        <v>0</v>
      </c>
      <c r="O400" s="11" t="n">
        <v>0.417</v>
      </c>
      <c r="P400" s="11" t="n">
        <v>3.7544</v>
      </c>
      <c r="Q400" s="25"/>
    </row>
    <row r="401" ht="22.5" customHeight="1">
      <c r="A401" s="77"/>
      <c r="B401" s="33"/>
      <c r="C401" s="12" t="n">
        <v>6425889</v>
      </c>
      <c r="D401" s="12" t="s">
        <v>10</v>
      </c>
      <c r="E401" s="13" t="s">
        <v>20</v>
      </c>
      <c r="F401" s="12" t="s">
        <v>15</v>
      </c>
      <c r="G401" s="20" t="n">
        <v>0.25</v>
      </c>
      <c r="H401" s="12" t="n">
        <v>400</v>
      </c>
      <c r="I401" s="20" t="n">
        <f>G401*H401*7</f>
        <v>700</v>
      </c>
      <c r="J401" s="12" t="s">
        <v>113</v>
      </c>
      <c r="K401" s="14" t="n">
        <v>324</v>
      </c>
      <c r="L401" s="14" t="n">
        <v>21</v>
      </c>
      <c r="M401" s="14" t="n">
        <v>0</v>
      </c>
      <c r="N401" s="11" t="n">
        <v>0</v>
      </c>
      <c r="O401" s="11" t="n">
        <v>0</v>
      </c>
      <c r="P401" s="11" t="n">
        <v>0</v>
      </c>
      <c r="Q401" s="22" t="n">
        <v>0.003</v>
      </c>
    </row>
    <row r="402" ht="22.5" customHeight="1">
      <c r="A402" s="77"/>
      <c r="B402" s="33"/>
      <c r="C402" s="12"/>
      <c r="D402" s="19"/>
      <c r="E402" s="28"/>
      <c r="F402" s="19"/>
      <c r="G402" s="19"/>
      <c r="H402" s="19"/>
      <c r="I402" s="19"/>
      <c r="J402" s="12" t="s">
        <v>114</v>
      </c>
      <c r="K402" s="14" t="n">
        <v>2422</v>
      </c>
      <c r="L402" s="35" t="n">
        <v>771</v>
      </c>
      <c r="M402" s="14" t="n">
        <v>22</v>
      </c>
      <c r="N402" s="11" t="n">
        <v>0.007</v>
      </c>
      <c r="O402" s="11" t="n">
        <v>0.255</v>
      </c>
      <c r="P402" s="11" t="n">
        <v>5.6</v>
      </c>
      <c r="Q402" s="25"/>
    </row>
    <row r="403" ht="22.5" customHeight="1">
      <c r="A403" s="77"/>
      <c r="B403" s="33"/>
      <c r="C403" s="12"/>
      <c r="D403" s="19"/>
      <c r="E403" s="28"/>
      <c r="F403" s="19"/>
      <c r="G403" s="19"/>
      <c r="H403" s="19"/>
      <c r="I403" s="19"/>
      <c r="J403" s="12" t="s">
        <v>115</v>
      </c>
      <c r="K403" s="14" t="n">
        <v>12484</v>
      </c>
      <c r="L403" s="14" t="n">
        <v>3405</v>
      </c>
      <c r="M403" s="14" t="n">
        <v>124</v>
      </c>
      <c r="N403" s="11" t="n">
        <v>0.009</v>
      </c>
      <c r="O403" s="11" t="n">
        <v>0.252</v>
      </c>
      <c r="P403" s="11" t="n">
        <v>31.275</v>
      </c>
      <c r="Q403" s="25"/>
    </row>
    <row r="404" ht="22.5" customHeight="1">
      <c r="A404" s="77"/>
      <c r="B404" s="33"/>
      <c r="C404" s="12" t="n">
        <v>6439005</v>
      </c>
      <c r="D404" s="12" t="s">
        <v>10</v>
      </c>
      <c r="E404" s="13" t="s">
        <v>20</v>
      </c>
      <c r="F404" s="12" t="s">
        <v>21</v>
      </c>
      <c r="G404" s="20" t="n">
        <v>0.25</v>
      </c>
      <c r="H404" s="12" t="n">
        <v>300</v>
      </c>
      <c r="I404" s="20" t="n">
        <f>G404*H404*7</f>
        <v>525</v>
      </c>
      <c r="J404" s="12" t="s">
        <v>113</v>
      </c>
      <c r="K404" s="14" t="n">
        <v>0</v>
      </c>
      <c r="L404" s="14" t="n">
        <v>0</v>
      </c>
      <c r="M404" s="14" t="n">
        <v>0</v>
      </c>
      <c r="N404" s="11" t="n">
        <v>0</v>
      </c>
      <c r="O404" s="11" t="n">
        <v>0</v>
      </c>
      <c r="P404" s="11" t="n">
        <v>0</v>
      </c>
      <c r="Q404" s="22" t="n">
        <f>M406/H404</f>
        <v>0.276666666666667</v>
      </c>
    </row>
    <row r="405" ht="22.5" customHeight="1">
      <c r="A405" s="77"/>
      <c r="B405" s="33"/>
      <c r="C405" s="12"/>
      <c r="D405" s="19"/>
      <c r="E405" s="28"/>
      <c r="F405" s="19"/>
      <c r="G405" s="19"/>
      <c r="H405" s="19"/>
      <c r="I405" s="19"/>
      <c r="J405" s="12" t="s">
        <v>114</v>
      </c>
      <c r="K405" s="14" t="n">
        <v>7645</v>
      </c>
      <c r="L405" s="14" t="n">
        <v>2817</v>
      </c>
      <c r="M405" s="14" t="n">
        <v>8</v>
      </c>
      <c r="N405" s="11" t="n">
        <v>0.0007</v>
      </c>
      <c r="O405" s="11" t="n">
        <v>0.25</v>
      </c>
      <c r="P405" s="11" t="n">
        <v>2</v>
      </c>
      <c r="Q405" s="25"/>
    </row>
    <row r="406" ht="22.5" customHeight="1">
      <c r="A406" s="77"/>
      <c r="B406" s="33"/>
      <c r="C406" s="12"/>
      <c r="D406" s="19"/>
      <c r="E406" s="28"/>
      <c r="F406" s="19"/>
      <c r="G406" s="19"/>
      <c r="H406" s="19"/>
      <c r="I406" s="19"/>
      <c r="J406" s="12" t="s">
        <v>115</v>
      </c>
      <c r="K406" s="14" t="n">
        <v>52843</v>
      </c>
      <c r="L406" s="14" t="n">
        <v>16525</v>
      </c>
      <c r="M406" s="14" t="n">
        <v>83</v>
      </c>
      <c r="N406" s="11" t="n">
        <v>0.0013</v>
      </c>
      <c r="O406" s="11" t="n">
        <v>0.25</v>
      </c>
      <c r="P406" s="11" t="n">
        <v>20.75</v>
      </c>
      <c r="Q406" s="25"/>
    </row>
    <row r="407" ht="22.5" customHeight="1">
      <c r="A407" s="77"/>
      <c r="B407" s="33"/>
      <c r="C407" s="12" t="n">
        <v>7203110</v>
      </c>
      <c r="D407" s="12" t="s">
        <v>22</v>
      </c>
      <c r="E407" s="13" t="s">
        <v>23</v>
      </c>
      <c r="F407" s="12" t="s">
        <v>15</v>
      </c>
      <c r="G407" s="20" t="n">
        <v>0.2</v>
      </c>
      <c r="H407" s="12" t="n">
        <v>100</v>
      </c>
      <c r="I407" s="20" t="n">
        <f>G407*H407*7</f>
        <v>140</v>
      </c>
      <c r="J407" s="12" t="s">
        <v>113</v>
      </c>
      <c r="K407" s="14" t="n">
        <v>423</v>
      </c>
      <c r="L407" s="14" t="n">
        <v>123</v>
      </c>
      <c r="M407" s="14" t="n">
        <v>0</v>
      </c>
      <c r="N407" s="11" t="n">
        <v>0</v>
      </c>
      <c r="O407" s="11" t="n">
        <v>0</v>
      </c>
      <c r="P407" s="11" t="n">
        <v>0</v>
      </c>
      <c r="Q407" s="22" t="n">
        <f>M409/H407</f>
        <v>0.08</v>
      </c>
    </row>
    <row r="408" ht="22.5" customHeight="1">
      <c r="A408" s="77"/>
      <c r="B408" s="33"/>
      <c r="C408" s="12"/>
      <c r="D408" s="19"/>
      <c r="E408" s="28"/>
      <c r="F408" s="19"/>
      <c r="G408" s="19"/>
      <c r="H408" s="19"/>
      <c r="I408" s="19"/>
      <c r="J408" s="12" t="s">
        <v>114</v>
      </c>
      <c r="K408" s="14" t="n">
        <v>3478</v>
      </c>
      <c r="L408" s="14" t="n">
        <v>2352</v>
      </c>
      <c r="M408" s="14" t="n">
        <v>0</v>
      </c>
      <c r="N408" s="11" t="n">
        <v>0</v>
      </c>
      <c r="O408" s="11" t="n">
        <v>0</v>
      </c>
      <c r="P408" s="11" t="n">
        <v>0</v>
      </c>
      <c r="Q408" s="25"/>
    </row>
    <row r="409" ht="22.5" customHeight="1">
      <c r="A409" s="77"/>
      <c r="B409" s="33"/>
      <c r="C409" s="12"/>
      <c r="D409" s="19"/>
      <c r="E409" s="28"/>
      <c r="F409" s="19"/>
      <c r="G409" s="19"/>
      <c r="H409" s="19"/>
      <c r="I409" s="19"/>
      <c r="J409" s="12" t="s">
        <v>115</v>
      </c>
      <c r="K409" s="14" t="n">
        <v>17927</v>
      </c>
      <c r="L409" s="14" t="n">
        <v>12219</v>
      </c>
      <c r="M409" s="14" t="n">
        <v>8</v>
      </c>
      <c r="N409" s="11" t="n">
        <v>0</v>
      </c>
      <c r="O409" s="11" t="n">
        <v>0.2</v>
      </c>
      <c r="P409" s="11" t="n">
        <v>1.6</v>
      </c>
      <c r="Q409" s="25"/>
    </row>
    <row r="410" ht="22.5" customHeight="1">
      <c r="A410" s="77"/>
      <c r="B410" s="33"/>
      <c r="C410" s="12" t="n">
        <v>7202934</v>
      </c>
      <c r="D410" s="12" t="s">
        <v>22</v>
      </c>
      <c r="E410" s="13" t="s">
        <v>24</v>
      </c>
      <c r="F410" s="12" t="s">
        <v>15</v>
      </c>
      <c r="G410" s="20" t="n">
        <v>0.35</v>
      </c>
      <c r="H410" s="12" t="n">
        <v>200</v>
      </c>
      <c r="I410" s="20" t="n">
        <f>G410*H410*7</f>
        <v>490</v>
      </c>
      <c r="J410" s="12" t="s">
        <v>113</v>
      </c>
      <c r="K410" s="14" t="n">
        <v>423</v>
      </c>
      <c r="L410" s="14" t="n">
        <v>321</v>
      </c>
      <c r="M410" s="14" t="n">
        <v>0</v>
      </c>
      <c r="N410" s="11" t="n">
        <v>0</v>
      </c>
      <c r="O410" s="11" t="n">
        <v>0</v>
      </c>
      <c r="P410" s="11" t="n">
        <v>0</v>
      </c>
      <c r="Q410" s="22" t="n">
        <v>0</v>
      </c>
    </row>
    <row r="411" ht="22.5" customHeight="1">
      <c r="A411" s="77"/>
      <c r="B411" s="33"/>
      <c r="C411" s="12"/>
      <c r="D411" s="19"/>
      <c r="E411" s="28"/>
      <c r="F411" s="19"/>
      <c r="G411" s="19"/>
      <c r="H411" s="19"/>
      <c r="I411" s="19"/>
      <c r="J411" s="12" t="s">
        <v>114</v>
      </c>
      <c r="K411" s="16" t="n">
        <v>157313</v>
      </c>
      <c r="L411" s="14" t="n">
        <v>100150</v>
      </c>
      <c r="M411" s="14" t="n">
        <v>49</v>
      </c>
      <c r="N411" s="11" t="n">
        <v>0</v>
      </c>
      <c r="O411" s="11" t="n">
        <v>0.353</v>
      </c>
      <c r="P411" s="11" t="n">
        <v>17.32</v>
      </c>
      <c r="Q411" s="25"/>
    </row>
    <row r="412" ht="22.5" customHeight="1">
      <c r="A412" s="77"/>
      <c r="B412" s="33"/>
      <c r="C412" s="12"/>
      <c r="D412" s="19"/>
      <c r="E412" s="28"/>
      <c r="F412" s="19"/>
      <c r="G412" s="19"/>
      <c r="H412" s="19"/>
      <c r="I412" s="19"/>
      <c r="J412" s="12" t="s">
        <v>115</v>
      </c>
      <c r="K412" s="14" t="n">
        <v>241214</v>
      </c>
      <c r="L412" s="14" t="n">
        <v>144535</v>
      </c>
      <c r="M412" s="14" t="n">
        <v>66</v>
      </c>
      <c r="N412" s="11" t="n">
        <v>0</v>
      </c>
      <c r="O412" s="11" t="n">
        <v>0.354</v>
      </c>
      <c r="P412" s="11" t="n">
        <v>23.34</v>
      </c>
      <c r="Q412" s="25"/>
    </row>
    <row r="413" ht="22.5" customHeight="1">
      <c r="A413" s="77"/>
      <c r="B413" s="33"/>
      <c r="C413" s="12" t="n">
        <v>5847496</v>
      </c>
      <c r="D413" s="12" t="s">
        <v>10</v>
      </c>
      <c r="E413" s="13" t="s">
        <v>25</v>
      </c>
      <c r="F413" s="12" t="s">
        <v>12</v>
      </c>
      <c r="G413" s="20" t="n">
        <v>0.3</v>
      </c>
      <c r="H413" s="12" t="n">
        <v>200</v>
      </c>
      <c r="I413" s="20" t="n">
        <f>G413*H413*7</f>
        <v>420</v>
      </c>
      <c r="J413" s="12" t="s">
        <v>113</v>
      </c>
      <c r="K413" s="14" t="n">
        <v>233</v>
      </c>
      <c r="L413" s="14" t="n">
        <v>123</v>
      </c>
      <c r="M413" s="14" t="n">
        <v>0</v>
      </c>
      <c r="N413" s="11" t="n">
        <v>0</v>
      </c>
      <c r="O413" s="11" t="n">
        <v>0</v>
      </c>
      <c r="P413" s="11" t="n">
        <v>0.632</v>
      </c>
      <c r="Q413" s="22" t="n">
        <f>M415/H413</f>
        <v>0.02</v>
      </c>
    </row>
    <row r="414" ht="22.5" customHeight="1">
      <c r="A414" s="77"/>
      <c r="B414" s="33"/>
      <c r="C414" s="12"/>
      <c r="D414" s="19"/>
      <c r="E414" s="28"/>
      <c r="F414" s="19"/>
      <c r="G414" s="19"/>
      <c r="H414" s="19"/>
      <c r="I414" s="19"/>
      <c r="J414" s="12" t="s">
        <v>114</v>
      </c>
      <c r="K414" s="14" t="n">
        <v>6402</v>
      </c>
      <c r="L414" s="14" t="n">
        <v>342</v>
      </c>
      <c r="M414" s="14" t="n">
        <v>3</v>
      </c>
      <c r="N414" s="11" t="n">
        <v>0</v>
      </c>
      <c r="O414" s="11" t="n">
        <v>0.365</v>
      </c>
      <c r="P414" s="11" t="n">
        <v>1.0938</v>
      </c>
      <c r="Q414" s="25"/>
    </row>
    <row r="415" ht="22.5" customHeight="1">
      <c r="A415" s="77"/>
      <c r="B415" s="33"/>
      <c r="C415" s="12"/>
      <c r="D415" s="19"/>
      <c r="E415" s="28"/>
      <c r="F415" s="19"/>
      <c r="G415" s="19"/>
      <c r="H415" s="19"/>
      <c r="I415" s="19"/>
      <c r="J415" s="12" t="s">
        <v>115</v>
      </c>
      <c r="K415" s="14" t="n">
        <v>17559</v>
      </c>
      <c r="L415" s="14" t="n">
        <v>760</v>
      </c>
      <c r="M415" s="14" t="n">
        <v>4</v>
      </c>
      <c r="N415" s="11" t="n">
        <v>0.004</v>
      </c>
      <c r="O415" s="11" t="n">
        <v>0.752</v>
      </c>
      <c r="P415" s="11" t="n">
        <v>3.0095</v>
      </c>
      <c r="Q415" s="25"/>
    </row>
    <row r="416" ht="22.5" customHeight="1">
      <c r="A416" s="77"/>
      <c r="B416" s="33"/>
      <c r="C416" s="12" t="n">
        <v>7572369</v>
      </c>
      <c r="D416" s="12" t="s">
        <v>10</v>
      </c>
      <c r="E416" s="13" t="s">
        <v>25</v>
      </c>
      <c r="F416" s="12" t="s">
        <v>15</v>
      </c>
      <c r="G416" s="20" t="n">
        <v>0.3</v>
      </c>
      <c r="H416" s="12" t="n">
        <v>400</v>
      </c>
      <c r="I416" s="20" t="n">
        <f>G416*H416*7</f>
        <v>840</v>
      </c>
      <c r="J416" s="12" t="s">
        <v>113</v>
      </c>
      <c r="K416" s="14" t="n">
        <v>0</v>
      </c>
      <c r="L416" s="14" t="n">
        <v>0</v>
      </c>
      <c r="M416" s="14" t="n">
        <v>0</v>
      </c>
      <c r="N416" s="11" t="n">
        <v>0</v>
      </c>
      <c r="O416" s="11" t="n">
        <v>0</v>
      </c>
      <c r="P416" s="11" t="n">
        <v>0</v>
      </c>
      <c r="Q416" s="22" t="n">
        <f>M418/H416</f>
        <v>0.185</v>
      </c>
    </row>
    <row r="417" ht="22.5" customHeight="1">
      <c r="A417" s="77"/>
      <c r="B417" s="33"/>
      <c r="C417" s="12"/>
      <c r="D417" s="19"/>
      <c r="E417" s="28"/>
      <c r="F417" s="19"/>
      <c r="G417" s="19"/>
      <c r="H417" s="19"/>
      <c r="I417" s="19"/>
      <c r="J417" s="12" t="s">
        <v>114</v>
      </c>
      <c r="K417" s="14" t="n">
        <v>3295</v>
      </c>
      <c r="L417" s="14" t="n">
        <v>1171</v>
      </c>
      <c r="M417" s="14" t="n">
        <v>18</v>
      </c>
      <c r="N417" s="11" t="n">
        <v>0.005</v>
      </c>
      <c r="O417" s="11" t="n">
        <v>0.307</v>
      </c>
      <c r="P417" s="11" t="n">
        <v>5.52</v>
      </c>
      <c r="Q417" s="25"/>
    </row>
    <row r="418" ht="22.5" customHeight="1">
      <c r="A418" s="77"/>
      <c r="B418" s="33"/>
      <c r="C418" s="12"/>
      <c r="D418" s="19"/>
      <c r="E418" s="28"/>
      <c r="F418" s="19"/>
      <c r="G418" s="19"/>
      <c r="H418" s="19"/>
      <c r="I418" s="19"/>
      <c r="J418" s="12" t="s">
        <v>115</v>
      </c>
      <c r="K418" s="14" t="n">
        <v>9037</v>
      </c>
      <c r="L418" s="14" t="n">
        <v>2837</v>
      </c>
      <c r="M418" s="14" t="n">
        <v>74</v>
      </c>
      <c r="N418" s="11" t="n">
        <v>0.008</v>
      </c>
      <c r="O418" s="11" t="n">
        <v>0.305</v>
      </c>
      <c r="P418" s="11" t="n">
        <v>22.56</v>
      </c>
      <c r="Q418" s="25"/>
    </row>
    <row r="419" ht="22.5" customHeight="1">
      <c r="A419" s="77"/>
      <c r="B419" s="33"/>
      <c r="C419" s="12" t="n">
        <v>8460883</v>
      </c>
      <c r="D419" s="12" t="s">
        <v>16</v>
      </c>
      <c r="E419" s="13" t="s">
        <v>11</v>
      </c>
      <c r="F419" s="12" t="s">
        <v>15</v>
      </c>
      <c r="G419" s="20" t="n">
        <v>0.14</v>
      </c>
      <c r="H419" s="12" t="n">
        <v>1400</v>
      </c>
      <c r="I419" s="20" t="n">
        <f>G419*H419*7</f>
        <v>1372</v>
      </c>
      <c r="J419" s="12" t="s">
        <v>113</v>
      </c>
      <c r="K419" s="14" t="n">
        <v>0</v>
      </c>
      <c r="L419" s="14" t="n">
        <v>0</v>
      </c>
      <c r="M419" s="14" t="n">
        <v>0</v>
      </c>
      <c r="N419" s="11" t="n">
        <v>0</v>
      </c>
      <c r="O419" s="11" t="n">
        <v>0</v>
      </c>
      <c r="P419" s="11" t="n">
        <v>0</v>
      </c>
      <c r="Q419" s="22" t="n">
        <f>M421/H419</f>
        <v>0.842142857142857</v>
      </c>
    </row>
    <row r="420" ht="22.5" customHeight="1">
      <c r="A420" s="77"/>
      <c r="B420" s="33"/>
      <c r="C420" s="12"/>
      <c r="D420" s="19"/>
      <c r="E420" s="28"/>
      <c r="F420" s="19"/>
      <c r="G420" s="19"/>
      <c r="H420" s="19"/>
      <c r="I420" s="19"/>
      <c r="J420" s="12" t="s">
        <v>114</v>
      </c>
      <c r="K420" s="14" t="n">
        <v>13947</v>
      </c>
      <c r="L420" s="14" t="n">
        <v>3261</v>
      </c>
      <c r="M420" s="14" t="n">
        <v>201</v>
      </c>
      <c r="N420" s="11" t="n">
        <v>0.009</v>
      </c>
      <c r="O420" s="11" t="n">
        <v>0.139</v>
      </c>
      <c r="P420" s="11" t="n">
        <v>28.014</v>
      </c>
      <c r="Q420" s="25"/>
    </row>
    <row r="421" ht="22.5" customHeight="1">
      <c r="A421" s="77"/>
      <c r="B421" s="33"/>
      <c r="C421" s="12"/>
      <c r="D421" s="19"/>
      <c r="E421" s="28"/>
      <c r="F421" s="19"/>
      <c r="G421" s="19"/>
      <c r="H421" s="19"/>
      <c r="I421" s="19"/>
      <c r="J421" s="12" t="s">
        <v>115</v>
      </c>
      <c r="K421" s="14" t="n">
        <v>83512</v>
      </c>
      <c r="L421" s="14" t="n">
        <v>28525</v>
      </c>
      <c r="M421" s="14" t="n">
        <v>1179</v>
      </c>
      <c r="N421" s="11" t="n">
        <v>0.006</v>
      </c>
      <c r="O421" s="11" t="n">
        <v>0.14</v>
      </c>
      <c r="P421" s="11" t="n">
        <v>164.948</v>
      </c>
      <c r="Q421" s="25"/>
    </row>
    <row r="422" ht="22.5" customHeight="1">
      <c r="A422" s="77"/>
      <c r="B422" s="33"/>
      <c r="C422" s="12" t="n">
        <v>8531973</v>
      </c>
      <c r="D422" s="12" t="s">
        <v>16</v>
      </c>
      <c r="E422" s="13" t="s">
        <v>18</v>
      </c>
      <c r="F422" s="12" t="s">
        <v>26</v>
      </c>
      <c r="G422" s="20" t="n">
        <v>0.45</v>
      </c>
      <c r="H422" s="12" t="n">
        <v>150</v>
      </c>
      <c r="I422" s="20" t="n">
        <f>G422*H422*7</f>
        <v>472.5</v>
      </c>
      <c r="J422" s="12" t="s">
        <v>113</v>
      </c>
      <c r="K422" s="14" t="n">
        <v>0</v>
      </c>
      <c r="L422" s="14" t="n">
        <v>0</v>
      </c>
      <c r="M422" s="14" t="n">
        <v>0</v>
      </c>
      <c r="N422" s="11" t="n">
        <v>0</v>
      </c>
      <c r="O422" s="11" t="n">
        <v>0</v>
      </c>
      <c r="P422" s="11" t="n">
        <v>0</v>
      </c>
      <c r="Q422" s="22" t="n">
        <f>M424/H422</f>
        <v>0.0133333333333333</v>
      </c>
    </row>
    <row r="423" ht="22.5" customHeight="1">
      <c r="A423" s="77"/>
      <c r="B423" s="33"/>
      <c r="C423" s="12"/>
      <c r="D423" s="19"/>
      <c r="E423" s="28"/>
      <c r="F423" s="19"/>
      <c r="G423" s="19"/>
      <c r="H423" s="19"/>
      <c r="I423" s="19"/>
      <c r="J423" s="12" t="s">
        <v>114</v>
      </c>
      <c r="K423" s="14" t="n">
        <v>0</v>
      </c>
      <c r="L423" s="14" t="n">
        <v>0</v>
      </c>
      <c r="M423" s="14" t="n">
        <v>0</v>
      </c>
      <c r="N423" s="11" t="n">
        <v>0</v>
      </c>
      <c r="O423" s="11" t="n">
        <v>0</v>
      </c>
      <c r="P423" s="11" t="n">
        <v>0</v>
      </c>
      <c r="Q423" s="25"/>
    </row>
    <row r="424" ht="22.5" customHeight="1">
      <c r="A424" s="77"/>
      <c r="B424" s="33"/>
      <c r="C424" s="12"/>
      <c r="D424" s="19"/>
      <c r="E424" s="28"/>
      <c r="F424" s="19"/>
      <c r="G424" s="19"/>
      <c r="H424" s="19"/>
      <c r="I424" s="19"/>
      <c r="J424" s="12" t="s">
        <v>115</v>
      </c>
      <c r="K424" s="14" t="n">
        <v>34702</v>
      </c>
      <c r="L424" s="14" t="n">
        <v>80</v>
      </c>
      <c r="M424" s="14" t="n">
        <v>2</v>
      </c>
      <c r="N424" s="11" t="n">
        <v>0.01</v>
      </c>
      <c r="O424" s="11" t="n">
        <v>0.31</v>
      </c>
      <c r="P424" s="11" t="n">
        <v>0.62</v>
      </c>
      <c r="Q424" s="25"/>
    </row>
    <row r="425" ht="22.5" customHeight="1">
      <c r="A425" s="77"/>
      <c r="B425" s="33"/>
      <c r="C425" s="12" t="n">
        <v>8156506</v>
      </c>
      <c r="D425" s="12" t="s">
        <v>27</v>
      </c>
      <c r="E425" s="13" t="s">
        <v>14</v>
      </c>
      <c r="F425" s="12" t="s">
        <v>15</v>
      </c>
      <c r="G425" s="20" t="n">
        <v>0.1</v>
      </c>
      <c r="H425" s="12" t="n">
        <v>1000</v>
      </c>
      <c r="I425" s="20" t="n">
        <f>G425*H425*7</f>
        <v>700</v>
      </c>
      <c r="J425" s="12" t="s">
        <v>113</v>
      </c>
      <c r="K425" s="14" t="n">
        <v>0</v>
      </c>
      <c r="L425" s="14" t="n">
        <v>0</v>
      </c>
      <c r="M425" s="14" t="n">
        <v>0</v>
      </c>
      <c r="N425" s="11" t="n">
        <v>0</v>
      </c>
      <c r="O425" s="11" t="n">
        <v>0</v>
      </c>
      <c r="P425" s="11" t="n">
        <v>0</v>
      </c>
      <c r="Q425" s="22" t="n">
        <f>M427/H425</f>
        <v>0.992</v>
      </c>
    </row>
    <row r="426" ht="22.5" customHeight="1">
      <c r="A426" s="77"/>
      <c r="B426" s="33"/>
      <c r="C426" s="12"/>
      <c r="D426" s="19"/>
      <c r="E426" s="28"/>
      <c r="F426" s="19"/>
      <c r="G426" s="19"/>
      <c r="H426" s="19"/>
      <c r="I426" s="19"/>
      <c r="J426" s="12" t="s">
        <v>114</v>
      </c>
      <c r="K426" s="14" t="n">
        <v>18619</v>
      </c>
      <c r="L426" s="14" t="n">
        <v>6749</v>
      </c>
      <c r="M426" s="14" t="n">
        <v>277</v>
      </c>
      <c r="N426" s="11" t="n">
        <v>0.004</v>
      </c>
      <c r="O426" s="11" t="n">
        <v>0.1</v>
      </c>
      <c r="P426" s="11" t="n">
        <v>27.7</v>
      </c>
      <c r="Q426" s="25"/>
    </row>
    <row r="427" ht="22.5" customHeight="1">
      <c r="A427" s="77"/>
      <c r="B427" s="33"/>
      <c r="C427" s="12"/>
      <c r="D427" s="19"/>
      <c r="E427" s="28"/>
      <c r="F427" s="19"/>
      <c r="G427" s="19"/>
      <c r="H427" s="19"/>
      <c r="I427" s="19"/>
      <c r="J427" s="12" t="s">
        <v>115</v>
      </c>
      <c r="K427" s="14" t="n">
        <v>55988</v>
      </c>
      <c r="L427" s="14" t="n">
        <v>23372</v>
      </c>
      <c r="M427" s="14" t="n">
        <v>992</v>
      </c>
      <c r="N427" s="11" t="n">
        <v>0.004</v>
      </c>
      <c r="O427" s="11" t="n">
        <v>0.1</v>
      </c>
      <c r="P427" s="11" t="n">
        <v>99.2</v>
      </c>
      <c r="Q427" s="25"/>
    </row>
    <row r="428" ht="22.5" customHeight="1">
      <c r="A428" s="77"/>
      <c r="B428" s="33"/>
      <c r="C428" s="12" t="n">
        <v>8819666</v>
      </c>
      <c r="D428" s="12" t="s">
        <v>27</v>
      </c>
      <c r="E428" s="13" t="s">
        <v>14</v>
      </c>
      <c r="F428" s="12" t="s">
        <v>12</v>
      </c>
      <c r="G428" s="20" t="n">
        <v>0.08</v>
      </c>
      <c r="H428" s="12" t="n">
        <v>200</v>
      </c>
      <c r="I428" s="20" t="n">
        <f>G428*H428*7</f>
        <v>112</v>
      </c>
      <c r="J428" s="12" t="s">
        <v>113</v>
      </c>
      <c r="K428" s="14" t="n">
        <v>2403</v>
      </c>
      <c r="L428" s="14" t="n">
        <v>426</v>
      </c>
      <c r="M428" s="14" t="n">
        <v>11</v>
      </c>
      <c r="N428" s="11" t="n">
        <v>0.005</v>
      </c>
      <c r="O428" s="11" t="n">
        <v>0.198</v>
      </c>
      <c r="P428" s="11" t="n">
        <v>2.1725</v>
      </c>
      <c r="Q428" s="22" t="n">
        <f>M430/H428</f>
        <v>0.94</v>
      </c>
    </row>
    <row r="429" ht="22.5" customHeight="1">
      <c r="A429" s="77"/>
      <c r="B429" s="33"/>
      <c r="C429" s="12"/>
      <c r="D429" s="19"/>
      <c r="E429" s="28"/>
      <c r="F429" s="19"/>
      <c r="G429" s="19"/>
      <c r="H429" s="19"/>
      <c r="I429" s="19"/>
      <c r="J429" s="12" t="s">
        <v>114</v>
      </c>
      <c r="K429" s="14" t="n">
        <v>5740</v>
      </c>
      <c r="L429" s="14" t="n">
        <v>1174</v>
      </c>
      <c r="M429" s="14" t="n">
        <v>54</v>
      </c>
      <c r="N429" s="11" t="n">
        <v>0.005</v>
      </c>
      <c r="O429" s="11" t="n">
        <v>0.145</v>
      </c>
      <c r="P429" s="11" t="n">
        <v>7.8257</v>
      </c>
      <c r="Q429" s="25"/>
    </row>
    <row r="430" ht="22.5" customHeight="1">
      <c r="A430" s="77"/>
      <c r="B430" s="33"/>
      <c r="C430" s="12"/>
      <c r="D430" s="19"/>
      <c r="E430" s="28"/>
      <c r="F430" s="19"/>
      <c r="G430" s="19"/>
      <c r="H430" s="19"/>
      <c r="I430" s="19"/>
      <c r="J430" s="12" t="s">
        <v>115</v>
      </c>
      <c r="K430" s="14" t="n">
        <v>15146</v>
      </c>
      <c r="L430" s="14" t="n">
        <v>3158</v>
      </c>
      <c r="M430" s="14" t="n">
        <v>188</v>
      </c>
      <c r="N430" s="11" t="n">
        <v>0.006</v>
      </c>
      <c r="O430" s="11" t="n">
        <v>0.106</v>
      </c>
      <c r="P430" s="11" t="n">
        <v>19.9509</v>
      </c>
      <c r="Q430" s="25"/>
    </row>
    <row r="431" ht="22.5" customHeight="1">
      <c r="A431" s="77"/>
      <c r="B431" s="33"/>
      <c r="C431" s="12" t="n">
        <v>91410799</v>
      </c>
      <c r="D431" s="12" t="s">
        <v>28</v>
      </c>
      <c r="E431" s="13" t="s">
        <v>29</v>
      </c>
      <c r="F431" s="12" t="s">
        <v>15</v>
      </c>
      <c r="G431" s="20" t="n">
        <v>0.02</v>
      </c>
      <c r="H431" s="12" t="n">
        <v>500</v>
      </c>
      <c r="I431" s="20" t="n">
        <f>G431*H431*7</f>
        <v>70</v>
      </c>
      <c r="J431" s="12" t="s">
        <v>113</v>
      </c>
      <c r="K431" s="14" t="n">
        <v>3131</v>
      </c>
      <c r="L431" s="14" t="n">
        <v>213</v>
      </c>
      <c r="M431" s="14" t="n">
        <v>0</v>
      </c>
      <c r="N431" s="11" t="n">
        <v>0</v>
      </c>
      <c r="O431" s="11" t="n">
        <v>0</v>
      </c>
      <c r="P431" s="11" t="n">
        <v>0</v>
      </c>
      <c r="Q431" s="22" t="n">
        <f>M433/H431</f>
        <v>1</v>
      </c>
    </row>
    <row r="432" ht="22.5" customHeight="1">
      <c r="A432" s="77"/>
      <c r="B432" s="33"/>
      <c r="C432" s="12"/>
      <c r="D432" s="19"/>
      <c r="E432" s="28"/>
      <c r="F432" s="19"/>
      <c r="G432" s="19"/>
      <c r="H432" s="19"/>
      <c r="I432" s="19"/>
      <c r="J432" s="12" t="s">
        <v>114</v>
      </c>
      <c r="K432" s="14" t="n">
        <v>75799</v>
      </c>
      <c r="L432" s="14" t="n">
        <v>18060</v>
      </c>
      <c r="M432" s="14" t="n">
        <v>358</v>
      </c>
      <c r="N432" s="11" t="n">
        <v>0</v>
      </c>
      <c r="O432" s="11" t="n">
        <v>0.02</v>
      </c>
      <c r="P432" s="11" t="n">
        <v>7.16</v>
      </c>
      <c r="Q432" s="25"/>
    </row>
    <row r="433" ht="22.5" customHeight="1">
      <c r="A433" s="77"/>
      <c r="B433" s="33"/>
      <c r="C433" s="12"/>
      <c r="D433" s="19"/>
      <c r="E433" s="28"/>
      <c r="F433" s="19"/>
      <c r="G433" s="19"/>
      <c r="H433" s="19"/>
      <c r="I433" s="19"/>
      <c r="J433" s="12" t="s">
        <v>115</v>
      </c>
      <c r="K433" s="14" t="n">
        <v>356904</v>
      </c>
      <c r="L433" s="14" t="n">
        <v>71503</v>
      </c>
      <c r="M433" s="14" t="n">
        <v>500</v>
      </c>
      <c r="N433" s="11" t="n">
        <v>0</v>
      </c>
      <c r="O433" s="11" t="n">
        <v>0.02</v>
      </c>
      <c r="P433" s="11" t="n">
        <v>10</v>
      </c>
      <c r="Q433" s="25"/>
    </row>
    <row r="434" ht="22.5" customHeight="1">
      <c r="A434" s="77"/>
      <c r="B434" s="33"/>
      <c r="C434" s="12" t="n">
        <v>7872826</v>
      </c>
      <c r="D434" s="12" t="s">
        <v>30</v>
      </c>
      <c r="E434" s="13" t="s">
        <v>14</v>
      </c>
      <c r="F434" s="12" t="s">
        <v>15</v>
      </c>
      <c r="G434" s="20" t="n">
        <v>0.48</v>
      </c>
      <c r="H434" s="12" t="n">
        <v>400</v>
      </c>
      <c r="I434" s="20" t="n">
        <f>G434*H434*7</f>
        <v>1344</v>
      </c>
      <c r="J434" s="12" t="s">
        <v>113</v>
      </c>
      <c r="K434" s="14" t="n">
        <v>252</v>
      </c>
      <c r="L434" s="14" t="n">
        <v>37</v>
      </c>
      <c r="M434" s="14" t="n">
        <v>1</v>
      </c>
      <c r="N434" s="11" t="n">
        <v>0.013</v>
      </c>
      <c r="O434" s="11" t="n">
        <v>0.48</v>
      </c>
      <c r="P434" s="11" t="n">
        <v>0.48</v>
      </c>
      <c r="Q434" s="22" t="n">
        <f>M436/H434</f>
        <v>0.1175</v>
      </c>
    </row>
    <row r="435" ht="22.5" customHeight="1">
      <c r="A435" s="77"/>
      <c r="B435" s="33"/>
      <c r="C435" s="12"/>
      <c r="D435" s="19"/>
      <c r="E435" s="28"/>
      <c r="F435" s="19"/>
      <c r="G435" s="19"/>
      <c r="H435" s="19"/>
      <c r="I435" s="19"/>
      <c r="J435" s="12" t="s">
        <v>114</v>
      </c>
      <c r="K435" s="35" t="n">
        <v>5139</v>
      </c>
      <c r="L435" s="14" t="n">
        <v>1078</v>
      </c>
      <c r="M435" s="14" t="n">
        <v>10</v>
      </c>
      <c r="N435" s="11" t="n">
        <v>0.013</v>
      </c>
      <c r="O435" s="11" t="n">
        <v>0.48</v>
      </c>
      <c r="P435" s="11" t="n">
        <v>4.89</v>
      </c>
      <c r="Q435" s="25"/>
    </row>
    <row r="436" ht="22.5" customHeight="1">
      <c r="A436" s="77"/>
      <c r="B436" s="33"/>
      <c r="C436" s="12"/>
      <c r="D436" s="19"/>
      <c r="E436" s="28"/>
      <c r="F436" s="19"/>
      <c r="G436" s="19"/>
      <c r="H436" s="19"/>
      <c r="I436" s="19"/>
      <c r="J436" s="12" t="s">
        <v>115</v>
      </c>
      <c r="K436" s="14" t="n">
        <v>22802</v>
      </c>
      <c r="L436" s="14" t="n">
        <v>3954</v>
      </c>
      <c r="M436" s="14" t="n">
        <v>47</v>
      </c>
      <c r="N436" s="11" t="n">
        <v>0.006</v>
      </c>
      <c r="O436" s="11" t="n">
        <v>0.483</v>
      </c>
      <c r="P436" s="11" t="n">
        <v>22.722</v>
      </c>
      <c r="Q436" s="25"/>
    </row>
    <row r="437" ht="22.5" customHeight="1">
      <c r="A437" s="77"/>
      <c r="B437" s="33"/>
      <c r="C437" s="12" t="n">
        <v>9311355</v>
      </c>
      <c r="D437" s="12" t="s">
        <v>31</v>
      </c>
      <c r="E437" s="13" t="s">
        <v>14</v>
      </c>
      <c r="F437" s="12" t="s">
        <v>15</v>
      </c>
      <c r="G437" s="20" t="n">
        <v>0.15</v>
      </c>
      <c r="H437" s="12" t="n">
        <v>20</v>
      </c>
      <c r="I437" s="20" t="n">
        <f>G437*H437*7</f>
        <v>21</v>
      </c>
      <c r="J437" s="12" t="s">
        <v>113</v>
      </c>
      <c r="K437" s="14" t="n">
        <v>24</v>
      </c>
      <c r="L437" s="14" t="n">
        <v>7</v>
      </c>
      <c r="M437" s="14" t="n">
        <v>0</v>
      </c>
      <c r="N437" s="11" t="n">
        <v>0</v>
      </c>
      <c r="O437" s="11" t="n">
        <v>0</v>
      </c>
      <c r="P437" s="11" t="n">
        <v>0</v>
      </c>
      <c r="Q437" s="22" t="n">
        <f>M439/H437</f>
        <v>1</v>
      </c>
    </row>
    <row r="438" ht="22.5" customHeight="1">
      <c r="A438" s="77"/>
      <c r="B438" s="33"/>
      <c r="C438" s="12"/>
      <c r="D438" s="19"/>
      <c r="E438" s="28"/>
      <c r="F438" s="19"/>
      <c r="G438" s="19"/>
      <c r="H438" s="19"/>
      <c r="I438" s="19"/>
      <c r="J438" s="12" t="s">
        <v>114</v>
      </c>
      <c r="K438" s="35" t="n">
        <v>4495</v>
      </c>
      <c r="L438" s="14" t="n">
        <v>1843</v>
      </c>
      <c r="M438" s="14" t="n">
        <v>20</v>
      </c>
      <c r="N438" s="11" t="n">
        <v>0.002</v>
      </c>
      <c r="O438" s="11" t="n">
        <v>0.15</v>
      </c>
      <c r="P438" s="11" t="n">
        <v>3</v>
      </c>
      <c r="Q438" s="25"/>
    </row>
    <row r="439" ht="22.5" customHeight="1">
      <c r="A439" s="77"/>
      <c r="B439" s="33"/>
      <c r="C439" s="12"/>
      <c r="D439" s="19"/>
      <c r="E439" s="28"/>
      <c r="F439" s="19"/>
      <c r="G439" s="19"/>
      <c r="H439" s="19"/>
      <c r="I439" s="19"/>
      <c r="J439" s="12" t="s">
        <v>115</v>
      </c>
      <c r="K439" s="14" t="n">
        <v>6105</v>
      </c>
      <c r="L439" s="14" t="n">
        <v>2068</v>
      </c>
      <c r="M439" s="14" t="n">
        <v>20</v>
      </c>
      <c r="N439" s="11" t="n">
        <v>0.002</v>
      </c>
      <c r="O439" s="11" t="n">
        <v>0.15</v>
      </c>
      <c r="P439" s="11" t="n">
        <v>3</v>
      </c>
      <c r="Q439" s="25"/>
    </row>
    <row r="440" ht="22.5" customHeight="1">
      <c r="A440" s="77"/>
      <c r="B440" s="33"/>
      <c r="C440" s="12" t="n">
        <v>10210818</v>
      </c>
      <c r="D440" s="12" t="s">
        <v>27</v>
      </c>
      <c r="E440" s="13" t="s">
        <v>14</v>
      </c>
      <c r="F440" s="12" t="s">
        <v>26</v>
      </c>
      <c r="G440" s="20" t="n">
        <v>0.2</v>
      </c>
      <c r="H440" s="12" t="n">
        <v>100</v>
      </c>
      <c r="I440" s="20" t="n">
        <f>G440*H440*7</f>
        <v>140</v>
      </c>
      <c r="J440" s="12" t="s">
        <v>113</v>
      </c>
      <c r="K440" s="14" t="n">
        <v>0</v>
      </c>
      <c r="L440" s="14" t="n">
        <v>0</v>
      </c>
      <c r="M440" s="14" t="n">
        <v>0</v>
      </c>
      <c r="N440" s="11" t="n">
        <v>0</v>
      </c>
      <c r="O440" s="11" t="n">
        <v>0</v>
      </c>
      <c r="P440" s="11" t="n">
        <v>0</v>
      </c>
      <c r="Q440" s="22" t="n">
        <f>M442/H440</f>
        <v>0.57</v>
      </c>
    </row>
    <row r="441" ht="22.5" customHeight="1">
      <c r="A441" s="77"/>
      <c r="B441" s="33"/>
      <c r="C441" s="12"/>
      <c r="D441" s="19"/>
      <c r="E441" s="28"/>
      <c r="F441" s="19"/>
      <c r="G441" s="19"/>
      <c r="H441" s="19"/>
      <c r="I441" s="19"/>
      <c r="J441" s="12" t="s">
        <v>114</v>
      </c>
      <c r="K441" s="14" t="n">
        <v>3123</v>
      </c>
      <c r="L441" s="14" t="n">
        <v>23</v>
      </c>
      <c r="M441" s="14" t="n">
        <v>0</v>
      </c>
      <c r="N441" s="11" t="n">
        <v>0</v>
      </c>
      <c r="O441" s="11" t="n">
        <v>0</v>
      </c>
      <c r="P441" s="11" t="n">
        <v>0</v>
      </c>
      <c r="Q441" s="25"/>
    </row>
    <row r="442" ht="22.5" customHeight="1">
      <c r="A442" s="77"/>
      <c r="B442" s="33"/>
      <c r="C442" s="12"/>
      <c r="D442" s="19"/>
      <c r="E442" s="28"/>
      <c r="F442" s="19"/>
      <c r="G442" s="19"/>
      <c r="H442" s="19"/>
      <c r="I442" s="19"/>
      <c r="J442" s="12" t="s">
        <v>115</v>
      </c>
      <c r="K442" s="14" t="n">
        <v>31592</v>
      </c>
      <c r="L442" s="14" t="n">
        <v>266</v>
      </c>
      <c r="M442" s="14" t="n">
        <v>57</v>
      </c>
      <c r="N442" s="11" t="n">
        <v>0.02</v>
      </c>
      <c r="O442" s="11" t="n">
        <v>0.11</v>
      </c>
      <c r="P442" s="11" t="n">
        <v>6.12</v>
      </c>
      <c r="Q442" s="25"/>
    </row>
    <row r="443" ht="22.5" customHeight="1">
      <c r="A443" s="77"/>
      <c r="B443" s="33"/>
      <c r="C443" s="12" t="n">
        <v>10501490</v>
      </c>
      <c r="D443" s="12" t="s">
        <v>13</v>
      </c>
      <c r="E443" s="13" t="s">
        <v>14</v>
      </c>
      <c r="F443" s="12" t="s">
        <v>15</v>
      </c>
      <c r="G443" s="20" t="n">
        <v>0.15</v>
      </c>
      <c r="H443" s="12" t="n">
        <v>100</v>
      </c>
      <c r="I443" s="20" t="n">
        <f>G443*H443*7</f>
        <v>105</v>
      </c>
      <c r="J443" s="12" t="s">
        <v>113</v>
      </c>
      <c r="K443" s="14" t="n">
        <v>0</v>
      </c>
      <c r="L443" s="14" t="n">
        <v>0</v>
      </c>
      <c r="M443" s="14" t="n">
        <v>0</v>
      </c>
      <c r="N443" s="11" t="n">
        <v>0</v>
      </c>
      <c r="O443" s="11" t="n">
        <v>0</v>
      </c>
      <c r="P443" s="11" t="n">
        <v>0</v>
      </c>
      <c r="Q443" s="22" t="n">
        <f>M445/H443</f>
        <v>0.06</v>
      </c>
    </row>
    <row r="444" ht="22.5" customHeight="1">
      <c r="A444" s="77"/>
      <c r="B444" s="33"/>
      <c r="C444" s="12"/>
      <c r="D444" s="19"/>
      <c r="E444" s="28"/>
      <c r="F444" s="19"/>
      <c r="G444" s="19"/>
      <c r="H444" s="19"/>
      <c r="I444" s="19"/>
      <c r="J444" s="12" t="s">
        <v>114</v>
      </c>
      <c r="K444" s="14" t="n">
        <v>0</v>
      </c>
      <c r="L444" s="14" t="n">
        <v>0</v>
      </c>
      <c r="M444" s="14" t="n">
        <v>0</v>
      </c>
      <c r="N444" s="11" t="n">
        <v>0</v>
      </c>
      <c r="O444" s="11" t="n">
        <v>0</v>
      </c>
      <c r="P444" s="11" t="n">
        <v>0</v>
      </c>
      <c r="Q444" s="25"/>
    </row>
    <row r="445" ht="22.5" customHeight="1">
      <c r="A445" s="77"/>
      <c r="B445" s="33"/>
      <c r="C445" s="12"/>
      <c r="D445" s="19"/>
      <c r="E445" s="28"/>
      <c r="F445" s="19"/>
      <c r="G445" s="19"/>
      <c r="H445" s="19"/>
      <c r="I445" s="19"/>
      <c r="J445" s="12" t="s">
        <v>115</v>
      </c>
      <c r="K445" s="14" t="n">
        <v>948</v>
      </c>
      <c r="L445" s="14" t="n">
        <v>492</v>
      </c>
      <c r="M445" s="14" t="n">
        <v>6</v>
      </c>
      <c r="N445" s="11" t="n">
        <v>0.002</v>
      </c>
      <c r="O445" s="11" t="n">
        <v>0.13</v>
      </c>
      <c r="P445" s="11" t="n">
        <v>0.78</v>
      </c>
      <c r="Q445" s="25"/>
    </row>
    <row r="446" ht="22.5" customHeight="1">
      <c r="A446" s="77"/>
      <c r="B446" s="33"/>
      <c r="C446" s="52" t="n">
        <v>10912510</v>
      </c>
      <c r="D446" s="12" t="s">
        <v>10</v>
      </c>
      <c r="E446" s="13" t="s">
        <v>11</v>
      </c>
      <c r="F446" s="12" t="s">
        <v>32</v>
      </c>
      <c r="G446" s="20" t="n">
        <v>0.17</v>
      </c>
      <c r="H446" s="12" t="n">
        <v>1500</v>
      </c>
      <c r="I446" s="20" t="n">
        <f>G446*H446*7</f>
        <v>1785</v>
      </c>
      <c r="J446" s="12" t="s">
        <v>113</v>
      </c>
      <c r="K446" s="14" t="n">
        <v>0</v>
      </c>
      <c r="L446" s="14" t="n">
        <v>0</v>
      </c>
      <c r="M446" s="14" t="n">
        <v>0</v>
      </c>
      <c r="N446" s="11" t="n">
        <v>0</v>
      </c>
      <c r="O446" s="11" t="n">
        <v>0</v>
      </c>
      <c r="P446" s="11" t="n">
        <v>0</v>
      </c>
      <c r="Q446" s="22" t="n">
        <f>M448/H446</f>
        <v>0.444</v>
      </c>
    </row>
    <row r="447" ht="22.5" customHeight="1">
      <c r="A447" s="77"/>
      <c r="B447" s="33"/>
      <c r="C447" s="12"/>
      <c r="D447" s="19"/>
      <c r="E447" s="28"/>
      <c r="F447" s="19"/>
      <c r="G447" s="19"/>
      <c r="H447" s="19"/>
      <c r="I447" s="19"/>
      <c r="J447" s="12" t="s">
        <v>114</v>
      </c>
      <c r="K447" s="16" t="n">
        <v>22345</v>
      </c>
      <c r="L447" s="14" t="n">
        <v>4413</v>
      </c>
      <c r="M447" s="14" t="n">
        <v>181</v>
      </c>
      <c r="N447" s="11" t="n">
        <v>0.01</v>
      </c>
      <c r="O447" s="11" t="n">
        <v>0.17</v>
      </c>
      <c r="P447" s="11" t="n">
        <v>30.49</v>
      </c>
      <c r="Q447" s="25"/>
    </row>
    <row r="448" ht="22.5" customHeight="1">
      <c r="A448" s="77"/>
      <c r="B448" s="33"/>
      <c r="C448" s="12"/>
      <c r="D448" s="19"/>
      <c r="E448" s="28"/>
      <c r="F448" s="19"/>
      <c r="G448" s="19"/>
      <c r="H448" s="19"/>
      <c r="I448" s="19"/>
      <c r="J448" s="12" t="s">
        <v>115</v>
      </c>
      <c r="K448" s="14" t="n">
        <v>98968</v>
      </c>
      <c r="L448" s="14" t="n">
        <v>23146</v>
      </c>
      <c r="M448" s="14" t="n">
        <v>666</v>
      </c>
      <c r="N448" s="11" t="n">
        <v>0.01</v>
      </c>
      <c r="O448" s="11" t="n">
        <v>0.23</v>
      </c>
      <c r="P448" s="11" t="n">
        <v>151.68</v>
      </c>
      <c r="Q448" s="25"/>
    </row>
    <row r="449" ht="22.5" customHeight="1">
      <c r="A449" s="77"/>
      <c r="B449" s="33"/>
      <c r="C449" s="52" t="n">
        <v>11080098</v>
      </c>
      <c r="D449" s="12" t="s">
        <v>22</v>
      </c>
      <c r="E449" s="13" t="s">
        <v>24</v>
      </c>
      <c r="F449" s="12" t="s">
        <v>15</v>
      </c>
      <c r="G449" s="20" t="n">
        <v>0.6</v>
      </c>
      <c r="H449" s="12" t="n">
        <v>100</v>
      </c>
      <c r="I449" s="20" t="n">
        <f>G449*H449*7</f>
        <v>420</v>
      </c>
      <c r="J449" s="12" t="s">
        <v>113</v>
      </c>
      <c r="K449" s="14" t="n">
        <v>0</v>
      </c>
      <c r="L449" s="14" t="n">
        <v>0</v>
      </c>
      <c r="M449" s="14" t="n">
        <v>0</v>
      </c>
      <c r="N449" s="11" t="n">
        <v>0</v>
      </c>
      <c r="O449" s="11" t="n">
        <v>0</v>
      </c>
      <c r="P449" s="11" t="n">
        <v>0</v>
      </c>
      <c r="Q449" s="22" t="n">
        <f>M451/H449</f>
        <v>0</v>
      </c>
    </row>
    <row r="450" ht="22.5" customHeight="1">
      <c r="A450" s="77"/>
      <c r="B450" s="33"/>
      <c r="C450" s="12"/>
      <c r="D450" s="19"/>
      <c r="E450" s="28"/>
      <c r="F450" s="19"/>
      <c r="G450" s="19"/>
      <c r="H450" s="19"/>
      <c r="I450" s="19"/>
      <c r="J450" s="12" t="s">
        <v>114</v>
      </c>
      <c r="K450" s="16" t="n">
        <v>0</v>
      </c>
      <c r="L450" s="14" t="n">
        <v>0</v>
      </c>
      <c r="M450" s="14" t="n">
        <v>0</v>
      </c>
      <c r="N450" s="11" t="n">
        <v>0</v>
      </c>
      <c r="O450" s="11" t="n">
        <v>0</v>
      </c>
      <c r="P450" s="11" t="n">
        <v>0</v>
      </c>
      <c r="Q450" s="25"/>
    </row>
    <row r="451" ht="22.5" customHeight="1">
      <c r="A451" s="77"/>
      <c r="B451" s="33"/>
      <c r="C451" s="12"/>
      <c r="D451" s="19"/>
      <c r="E451" s="28"/>
      <c r="F451" s="19"/>
      <c r="G451" s="19"/>
      <c r="H451" s="19"/>
      <c r="I451" s="19"/>
      <c r="J451" s="12" t="s">
        <v>115</v>
      </c>
      <c r="K451" s="14" t="n">
        <v>762</v>
      </c>
      <c r="L451" s="14" t="n">
        <v>342</v>
      </c>
      <c r="M451" s="14" t="n">
        <v>0</v>
      </c>
      <c r="N451" s="11" t="n">
        <v>0</v>
      </c>
      <c r="O451" s="11" t="n">
        <v>0</v>
      </c>
      <c r="P451" s="11" t="n">
        <v>0</v>
      </c>
      <c r="Q451" s="25"/>
    </row>
    <row r="452" ht="22.5" customHeight="1">
      <c r="A452" s="77"/>
      <c r="B452" s="33"/>
      <c r="C452" s="52" t="n">
        <v>91540124</v>
      </c>
      <c r="D452" s="12" t="s">
        <v>33</v>
      </c>
      <c r="E452" s="13" t="s">
        <v>34</v>
      </c>
      <c r="F452" s="12" t="s">
        <v>12</v>
      </c>
      <c r="G452" s="20" t="n">
        <v>0.5</v>
      </c>
      <c r="H452" s="12" t="n">
        <v>50</v>
      </c>
      <c r="I452" s="20" t="n">
        <f>G452*H452*7</f>
        <v>175</v>
      </c>
      <c r="J452" s="12" t="s">
        <v>113</v>
      </c>
      <c r="K452" s="14" t="n">
        <v>1</v>
      </c>
      <c r="L452" s="14" t="n">
        <v>0</v>
      </c>
      <c r="M452" s="14" t="n">
        <v>0</v>
      </c>
      <c r="N452" s="11" t="n">
        <v>0</v>
      </c>
      <c r="O452" s="11" t="n">
        <v>0</v>
      </c>
      <c r="P452" s="11" t="n">
        <v>0</v>
      </c>
      <c r="Q452" s="22" t="n">
        <f>M454/H452</f>
        <v>0.42</v>
      </c>
    </row>
    <row r="453" ht="22.5" customHeight="1">
      <c r="A453" s="77"/>
      <c r="B453" s="33"/>
      <c r="C453" s="12"/>
      <c r="D453" s="19"/>
      <c r="E453" s="28"/>
      <c r="F453" s="19"/>
      <c r="G453" s="19"/>
      <c r="H453" s="19"/>
      <c r="I453" s="19"/>
      <c r="J453" s="12" t="s">
        <v>114</v>
      </c>
      <c r="K453" s="14" t="n">
        <v>627</v>
      </c>
      <c r="L453" s="14" t="n">
        <v>276</v>
      </c>
      <c r="M453" s="14" t="n">
        <v>20</v>
      </c>
      <c r="N453" s="11" t="n">
        <v>0.039</v>
      </c>
      <c r="O453" s="11" t="n">
        <v>0.545</v>
      </c>
      <c r="P453" s="11" t="n">
        <v>10.8927</v>
      </c>
      <c r="Q453" s="25"/>
    </row>
    <row r="454" ht="22.5" customHeight="1">
      <c r="A454" s="77"/>
      <c r="B454" s="33"/>
      <c r="C454" s="12"/>
      <c r="D454" s="19"/>
      <c r="E454" s="28"/>
      <c r="F454" s="19"/>
      <c r="G454" s="19"/>
      <c r="H454" s="19"/>
      <c r="I454" s="19"/>
      <c r="J454" s="12" t="s">
        <v>115</v>
      </c>
      <c r="K454" s="14" t="n">
        <v>1189</v>
      </c>
      <c r="L454" s="14" t="n">
        <v>477</v>
      </c>
      <c r="M454" s="14" t="n">
        <v>21</v>
      </c>
      <c r="N454" s="11" t="n">
        <v>0.029</v>
      </c>
      <c r="O454" s="11" t="n">
        <v>0.663</v>
      </c>
      <c r="P454" s="11" t="n">
        <v>13.9326</v>
      </c>
      <c r="Q454" s="25"/>
    </row>
    <row r="455" ht="22.5" customHeight="1">
      <c r="A455" s="77"/>
      <c r="B455" s="33"/>
      <c r="C455" s="52" t="n">
        <v>91548042</v>
      </c>
      <c r="D455" s="12" t="s">
        <v>13</v>
      </c>
      <c r="E455" s="13" t="s">
        <v>14</v>
      </c>
      <c r="F455" s="12" t="s">
        <v>12</v>
      </c>
      <c r="G455" s="20" t="n">
        <v>0.3</v>
      </c>
      <c r="H455" s="12" t="n">
        <v>50</v>
      </c>
      <c r="I455" s="20" t="n">
        <f>G455*H455*7</f>
        <v>105</v>
      </c>
      <c r="J455" s="12" t="s">
        <v>113</v>
      </c>
      <c r="K455" s="14" t="n">
        <v>2</v>
      </c>
      <c r="L455" s="14" t="n">
        <v>1</v>
      </c>
      <c r="M455" s="14" t="n">
        <v>0</v>
      </c>
      <c r="N455" s="11" t="n">
        <v>0</v>
      </c>
      <c r="O455" s="11" t="n">
        <v>0</v>
      </c>
      <c r="P455" s="11" t="n">
        <v>0</v>
      </c>
      <c r="Q455" s="22" t="n">
        <f>M457/H455</f>
        <v>0</v>
      </c>
    </row>
    <row r="456" ht="22.5" customHeight="1">
      <c r="A456" s="77"/>
      <c r="B456" s="33"/>
      <c r="C456" s="12"/>
      <c r="D456" s="19"/>
      <c r="E456" s="28"/>
      <c r="F456" s="19"/>
      <c r="G456" s="19"/>
      <c r="H456" s="19"/>
      <c r="I456" s="19"/>
      <c r="J456" s="12" t="s">
        <v>114</v>
      </c>
      <c r="K456" s="14" t="n">
        <v>1412</v>
      </c>
      <c r="L456" s="14" t="n">
        <v>14</v>
      </c>
      <c r="M456" s="14" t="n">
        <v>0</v>
      </c>
      <c r="N456" s="11" t="n">
        <v>0</v>
      </c>
      <c r="O456" s="11" t="n">
        <v>0</v>
      </c>
      <c r="P456" s="11" t="n">
        <v>0.0083</v>
      </c>
      <c r="Q456" s="25"/>
    </row>
    <row r="457" ht="22.5" customHeight="1">
      <c r="A457" s="77"/>
      <c r="B457" s="33"/>
      <c r="C457" s="12"/>
      <c r="D457" s="19"/>
      <c r="E457" s="28"/>
      <c r="F457" s="19"/>
      <c r="G457" s="19"/>
      <c r="H457" s="19"/>
      <c r="I457" s="19"/>
      <c r="J457" s="12" t="s">
        <v>115</v>
      </c>
      <c r="K457" s="14" t="n">
        <v>5773</v>
      </c>
      <c r="L457" s="14" t="n">
        <v>50</v>
      </c>
      <c r="M457" s="14" t="n">
        <v>0</v>
      </c>
      <c r="N457" s="11" t="n">
        <v>0</v>
      </c>
      <c r="O457" s="11" t="n">
        <v>0</v>
      </c>
      <c r="P457" s="11" t="n">
        <v>0.0343</v>
      </c>
      <c r="Q457" s="25"/>
    </row>
    <row r="458" ht="22.5" customHeight="1">
      <c r="A458" s="77"/>
      <c r="B458" s="33"/>
      <c r="C458" s="52" t="n">
        <v>91548043</v>
      </c>
      <c r="D458" s="12" t="s">
        <v>28</v>
      </c>
      <c r="E458" s="13" t="s">
        <v>35</v>
      </c>
      <c r="F458" s="12" t="s">
        <v>15</v>
      </c>
      <c r="G458" s="20" t="n">
        <v>0.1</v>
      </c>
      <c r="H458" s="12" t="n">
        <v>200</v>
      </c>
      <c r="I458" s="20" t="n">
        <f>G458*H458*7</f>
        <v>140</v>
      </c>
      <c r="J458" s="12" t="s">
        <v>113</v>
      </c>
      <c r="K458" s="14" t="n">
        <v>0</v>
      </c>
      <c r="L458" s="14" t="n">
        <v>0</v>
      </c>
      <c r="M458" s="14" t="n">
        <v>0</v>
      </c>
      <c r="N458" s="11" t="n">
        <v>0</v>
      </c>
      <c r="O458" s="11" t="n">
        <v>0</v>
      </c>
      <c r="P458" s="11" t="n">
        <v>0</v>
      </c>
      <c r="Q458" s="22" t="n">
        <f>M460/H458</f>
        <v>1.005</v>
      </c>
    </row>
    <row r="459" ht="22.5" customHeight="1">
      <c r="A459" s="77"/>
      <c r="B459" s="33"/>
      <c r="C459" s="12"/>
      <c r="D459" s="19"/>
      <c r="E459" s="28"/>
      <c r="F459" s="19"/>
      <c r="G459" s="19"/>
      <c r="H459" s="19"/>
      <c r="I459" s="19"/>
      <c r="J459" s="12" t="s">
        <v>114</v>
      </c>
      <c r="K459" s="14" t="n">
        <v>2</v>
      </c>
      <c r="L459" s="14" t="n">
        <v>0</v>
      </c>
      <c r="M459" s="14" t="n">
        <v>0</v>
      </c>
      <c r="N459" s="11" t="n">
        <v>0</v>
      </c>
      <c r="O459" s="11" t="n">
        <v>0</v>
      </c>
      <c r="P459" s="11" t="n">
        <v>0</v>
      </c>
      <c r="Q459" s="25"/>
    </row>
    <row r="460" ht="22.5" customHeight="1">
      <c r="A460" s="77"/>
      <c r="B460" s="33"/>
      <c r="C460" s="12"/>
      <c r="D460" s="19"/>
      <c r="E460" s="28"/>
      <c r="F460" s="19"/>
      <c r="G460" s="19"/>
      <c r="H460" s="19"/>
      <c r="I460" s="19"/>
      <c r="J460" s="12" t="s">
        <v>115</v>
      </c>
      <c r="K460" s="14" t="n">
        <v>43259</v>
      </c>
      <c r="L460" s="14" t="n">
        <v>17286</v>
      </c>
      <c r="M460" s="14" t="n">
        <v>201</v>
      </c>
      <c r="N460" s="11" t="n">
        <v>0.001</v>
      </c>
      <c r="O460" s="11" t="n">
        <v>0.1</v>
      </c>
      <c r="P460" s="11" t="n">
        <v>20.1</v>
      </c>
      <c r="Q460" s="25"/>
    </row>
    <row r="461" ht="22.5" customHeight="1">
      <c r="A461" s="77"/>
      <c r="B461" s="33"/>
      <c r="C461" s="52" t="n">
        <v>11715627</v>
      </c>
      <c r="D461" s="12" t="s">
        <v>31</v>
      </c>
      <c r="E461" s="13" t="s">
        <v>14</v>
      </c>
      <c r="F461" s="12" t="s">
        <v>15</v>
      </c>
      <c r="G461" s="20" t="n">
        <v>0.4</v>
      </c>
      <c r="H461" s="12" t="n">
        <v>100</v>
      </c>
      <c r="I461" s="20" t="n">
        <f>G461*H461*7</f>
        <v>280</v>
      </c>
      <c r="J461" s="12" t="s">
        <v>113</v>
      </c>
      <c r="K461" s="14" t="n">
        <v>0</v>
      </c>
      <c r="L461" s="14" t="n">
        <v>0</v>
      </c>
      <c r="M461" s="14" t="n">
        <v>0</v>
      </c>
      <c r="N461" s="11" t="n">
        <v>0</v>
      </c>
      <c r="O461" s="11" t="n">
        <v>0</v>
      </c>
      <c r="P461" s="11" t="n">
        <v>0</v>
      </c>
      <c r="Q461" s="22" t="n">
        <f>M463/H461</f>
        <v>0</v>
      </c>
    </row>
    <row r="462" ht="22.5" customHeight="1">
      <c r="A462" s="77"/>
      <c r="B462" s="33"/>
      <c r="C462" s="12"/>
      <c r="D462" s="19"/>
      <c r="E462" s="28"/>
      <c r="F462" s="19"/>
      <c r="G462" s="19"/>
      <c r="H462" s="19"/>
      <c r="I462" s="19"/>
      <c r="J462" s="12" t="s">
        <v>114</v>
      </c>
      <c r="K462" s="14" t="n">
        <v>3</v>
      </c>
      <c r="L462" s="14" t="n">
        <v>0</v>
      </c>
      <c r="M462" s="14" t="n">
        <v>0</v>
      </c>
      <c r="N462" s="11" t="n">
        <v>0</v>
      </c>
      <c r="O462" s="11" t="n">
        <v>0</v>
      </c>
      <c r="P462" s="11" t="n">
        <v>0</v>
      </c>
      <c r="Q462" s="25"/>
    </row>
    <row r="463" ht="22.5" customHeight="1">
      <c r="A463" s="77"/>
      <c r="B463" s="33"/>
      <c r="C463" s="12"/>
      <c r="D463" s="19"/>
      <c r="E463" s="28"/>
      <c r="F463" s="19"/>
      <c r="G463" s="19"/>
      <c r="H463" s="19"/>
      <c r="I463" s="19"/>
      <c r="J463" s="12" t="s">
        <v>115</v>
      </c>
      <c r="K463" s="14" t="n">
        <v>34</v>
      </c>
      <c r="L463" s="14" t="n">
        <v>1</v>
      </c>
      <c r="M463" s="14" t="n">
        <v>0</v>
      </c>
      <c r="N463" s="11" t="n">
        <v>0</v>
      </c>
      <c r="O463" s="11" t="n">
        <v>0</v>
      </c>
      <c r="P463" s="11" t="n">
        <v>0</v>
      </c>
      <c r="Q463" s="25"/>
    </row>
    <row r="464" ht="22.5" customHeight="1">
      <c r="A464" s="77"/>
      <c r="B464" s="33"/>
      <c r="C464" s="52" t="n">
        <v>11715655</v>
      </c>
      <c r="D464" s="12" t="s">
        <v>16</v>
      </c>
      <c r="E464" s="13" t="s">
        <v>11</v>
      </c>
      <c r="F464" s="12" t="s">
        <v>15</v>
      </c>
      <c r="G464" s="20" t="n">
        <v>0.15</v>
      </c>
      <c r="H464" s="12" t="n">
        <v>100</v>
      </c>
      <c r="I464" s="20" t="n">
        <f>G464*H464*7</f>
        <v>105</v>
      </c>
      <c r="J464" s="12" t="s">
        <v>113</v>
      </c>
      <c r="K464" s="14" t="n">
        <v>0</v>
      </c>
      <c r="L464" s="14" t="n">
        <v>0</v>
      </c>
      <c r="M464" s="14" t="n">
        <v>0</v>
      </c>
      <c r="N464" s="11" t="n">
        <v>0</v>
      </c>
      <c r="O464" s="11" t="n">
        <v>0</v>
      </c>
      <c r="P464" s="11" t="n">
        <v>0</v>
      </c>
      <c r="Q464" s="22" t="n">
        <f>M466/H464</f>
        <v>0</v>
      </c>
    </row>
    <row r="465" ht="22.5" customHeight="1">
      <c r="A465" s="77"/>
      <c r="B465" s="33"/>
      <c r="C465" s="12"/>
      <c r="D465" s="19"/>
      <c r="E465" s="28"/>
      <c r="F465" s="19"/>
      <c r="G465" s="19"/>
      <c r="H465" s="19"/>
      <c r="I465" s="19"/>
      <c r="J465" s="12" t="s">
        <v>114</v>
      </c>
      <c r="K465" s="14" t="n">
        <v>1</v>
      </c>
      <c r="L465" s="14" t="n">
        <v>0</v>
      </c>
      <c r="M465" s="14" t="n">
        <v>0</v>
      </c>
      <c r="N465" s="11" t="n">
        <v>0</v>
      </c>
      <c r="O465" s="11" t="n">
        <v>0</v>
      </c>
      <c r="P465" s="11" t="n">
        <v>0</v>
      </c>
      <c r="Q465" s="25"/>
    </row>
    <row r="466" ht="22.5" customHeight="1">
      <c r="A466" s="77"/>
      <c r="B466" s="33"/>
      <c r="C466" s="12"/>
      <c r="D466" s="19"/>
      <c r="E466" s="28"/>
      <c r="F466" s="19"/>
      <c r="G466" s="19"/>
      <c r="H466" s="19"/>
      <c r="I466" s="19"/>
      <c r="J466" s="12" t="s">
        <v>115</v>
      </c>
      <c r="K466" s="14" t="n">
        <v>290</v>
      </c>
      <c r="L466" s="14" t="n">
        <v>3</v>
      </c>
      <c r="M466" s="14" t="n">
        <v>0</v>
      </c>
      <c r="N466" s="11" t="n">
        <v>0</v>
      </c>
      <c r="O466" s="11" t="n">
        <v>0</v>
      </c>
      <c r="P466" s="11" t="n">
        <v>0</v>
      </c>
      <c r="Q466" s="25"/>
    </row>
    <row r="467" ht="22.5" customHeight="1">
      <c r="A467" s="77"/>
      <c r="B467" s="33"/>
      <c r="C467" s="52" t="n">
        <v>11715811</v>
      </c>
      <c r="D467" s="12" t="s">
        <v>16</v>
      </c>
      <c r="E467" s="13" t="s">
        <v>17</v>
      </c>
      <c r="F467" s="12" t="s">
        <v>15</v>
      </c>
      <c r="G467" s="20" t="n">
        <v>0.17</v>
      </c>
      <c r="H467" s="12" t="n">
        <v>100</v>
      </c>
      <c r="I467" s="20" t="n">
        <f>G467*H467*7</f>
        <v>119</v>
      </c>
      <c r="J467" s="12" t="s">
        <v>113</v>
      </c>
      <c r="K467" s="14" t="n">
        <v>0</v>
      </c>
      <c r="L467" s="14" t="n">
        <v>0</v>
      </c>
      <c r="M467" s="14" t="n">
        <v>0</v>
      </c>
      <c r="N467" s="11" t="n">
        <v>0</v>
      </c>
      <c r="O467" s="11" t="n">
        <v>0</v>
      </c>
      <c r="P467" s="11" t="n">
        <v>0</v>
      </c>
      <c r="Q467" s="22" t="n">
        <f>M469/H467</f>
        <v>0</v>
      </c>
    </row>
    <row r="468" ht="22.5" customHeight="1">
      <c r="A468" s="77"/>
      <c r="B468" s="33"/>
      <c r="C468" s="12"/>
      <c r="D468" s="19"/>
      <c r="E468" s="28"/>
      <c r="F468" s="19"/>
      <c r="G468" s="19"/>
      <c r="H468" s="19"/>
      <c r="I468" s="19"/>
      <c r="J468" s="12" t="s">
        <v>114</v>
      </c>
      <c r="K468" s="14" t="n">
        <v>41</v>
      </c>
      <c r="L468" s="14" t="n">
        <v>0</v>
      </c>
      <c r="M468" s="14" t="n">
        <v>0</v>
      </c>
      <c r="N468" s="11" t="n">
        <v>0</v>
      </c>
      <c r="O468" s="11" t="n">
        <v>0</v>
      </c>
      <c r="P468" s="11" t="n">
        <v>0</v>
      </c>
      <c r="Q468" s="25"/>
    </row>
    <row r="469" ht="22.5" customHeight="1">
      <c r="A469" s="77"/>
      <c r="B469" s="33"/>
      <c r="C469" s="12"/>
      <c r="D469" s="19"/>
      <c r="E469" s="28"/>
      <c r="F469" s="19"/>
      <c r="G469" s="19"/>
      <c r="H469" s="19"/>
      <c r="I469" s="19"/>
      <c r="J469" s="12" t="s">
        <v>115</v>
      </c>
      <c r="K469" s="14" t="n">
        <v>163</v>
      </c>
      <c r="L469" s="14" t="n">
        <v>3</v>
      </c>
      <c r="M469" s="14" t="n">
        <v>0</v>
      </c>
      <c r="N469" s="11" t="n">
        <v>0</v>
      </c>
      <c r="O469" s="11" t="n">
        <v>0</v>
      </c>
      <c r="P469" s="11" t="n">
        <v>0</v>
      </c>
      <c r="Q469" s="25"/>
    </row>
    <row r="470" ht="22.5" customHeight="1">
      <c r="A470" s="77"/>
      <c r="B470" s="33"/>
      <c r="C470" s="52" t="n">
        <v>11729927</v>
      </c>
      <c r="D470" s="12" t="s">
        <v>10</v>
      </c>
      <c r="E470" s="13" t="s">
        <v>20</v>
      </c>
      <c r="F470" s="12" t="s">
        <v>15</v>
      </c>
      <c r="G470" s="20" t="n">
        <v>0.25</v>
      </c>
      <c r="H470" s="12" t="n">
        <v>100</v>
      </c>
      <c r="I470" s="20" t="n">
        <f>G470*H470*7</f>
        <v>175</v>
      </c>
      <c r="J470" s="12" t="s">
        <v>113</v>
      </c>
      <c r="K470" s="14" t="n">
        <v>0</v>
      </c>
      <c r="L470" s="14" t="n">
        <v>0</v>
      </c>
      <c r="M470" s="14" t="n">
        <v>0</v>
      </c>
      <c r="N470" s="11" t="n">
        <v>0</v>
      </c>
      <c r="O470" s="11" t="n">
        <v>0</v>
      </c>
      <c r="P470" s="11" t="n">
        <v>0</v>
      </c>
      <c r="Q470" s="22" t="n">
        <f>M472/H470</f>
        <v>0</v>
      </c>
    </row>
    <row r="471" ht="22.5" customHeight="1">
      <c r="A471" s="77"/>
      <c r="B471" s="33"/>
      <c r="C471" s="12"/>
      <c r="D471" s="19"/>
      <c r="E471" s="28"/>
      <c r="F471" s="19"/>
      <c r="G471" s="19"/>
      <c r="H471" s="19"/>
      <c r="I471" s="19"/>
      <c r="J471" s="12" t="s">
        <v>114</v>
      </c>
      <c r="K471" s="14" t="n">
        <v>12</v>
      </c>
      <c r="L471" s="14" t="n">
        <v>0</v>
      </c>
      <c r="M471" s="14" t="n">
        <v>0</v>
      </c>
      <c r="N471" s="11" t="n">
        <v>0</v>
      </c>
      <c r="O471" s="11" t="n">
        <v>0</v>
      </c>
      <c r="P471" s="11" t="n">
        <v>0</v>
      </c>
      <c r="Q471" s="25"/>
    </row>
    <row r="472" ht="22.5" customHeight="1">
      <c r="A472" s="77"/>
      <c r="B472" s="33"/>
      <c r="C472" s="12"/>
      <c r="D472" s="19"/>
      <c r="E472" s="28"/>
      <c r="F472" s="19"/>
      <c r="G472" s="19"/>
      <c r="H472" s="19"/>
      <c r="I472" s="19"/>
      <c r="J472" s="12" t="s">
        <v>115</v>
      </c>
      <c r="K472" s="14" t="n">
        <v>459</v>
      </c>
      <c r="L472" s="14" t="n">
        <v>12</v>
      </c>
      <c r="M472" s="14" t="n">
        <v>0</v>
      </c>
      <c r="N472" s="11" t="n">
        <v>0</v>
      </c>
      <c r="O472" s="11" t="n">
        <v>0</v>
      </c>
      <c r="P472" s="11" t="n">
        <v>0</v>
      </c>
      <c r="Q472" s="25"/>
    </row>
    <row r="473" ht="22.5" customHeight="1">
      <c r="A473" s="77"/>
      <c r="B473" s="33"/>
      <c r="C473" s="52" t="n">
        <v>11729820</v>
      </c>
      <c r="D473" s="12" t="s">
        <v>10</v>
      </c>
      <c r="E473" s="13" t="s">
        <v>25</v>
      </c>
      <c r="F473" s="12" t="s">
        <v>15</v>
      </c>
      <c r="G473" s="20" t="n">
        <v>0.3</v>
      </c>
      <c r="H473" s="12" t="n">
        <v>100</v>
      </c>
      <c r="I473" s="20" t="n">
        <f>G473*H473*7</f>
        <v>210</v>
      </c>
      <c r="J473" s="12" t="s">
        <v>113</v>
      </c>
      <c r="K473" s="14" t="n">
        <v>0</v>
      </c>
      <c r="L473" s="14" t="n">
        <v>0</v>
      </c>
      <c r="M473" s="14" t="n">
        <v>0</v>
      </c>
      <c r="N473" s="11" t="n">
        <v>0</v>
      </c>
      <c r="O473" s="11" t="n">
        <v>0</v>
      </c>
      <c r="P473" s="11" t="n">
        <v>0</v>
      </c>
      <c r="Q473" s="22" t="n">
        <f>M475/H473</f>
        <v>0</v>
      </c>
    </row>
    <row r="474" ht="22.5" customHeight="1">
      <c r="A474" s="77"/>
      <c r="B474" s="33"/>
      <c r="C474" s="12"/>
      <c r="D474" s="19"/>
      <c r="E474" s="28"/>
      <c r="F474" s="19"/>
      <c r="G474" s="19"/>
      <c r="H474" s="19"/>
      <c r="I474" s="19"/>
      <c r="J474" s="12" t="s">
        <v>114</v>
      </c>
      <c r="K474" s="14" t="n">
        <v>13</v>
      </c>
      <c r="L474" s="14" t="n">
        <v>0</v>
      </c>
      <c r="M474" s="14" t="n">
        <v>0</v>
      </c>
      <c r="N474" s="11" t="n">
        <v>0</v>
      </c>
      <c r="O474" s="11" t="n">
        <v>0</v>
      </c>
      <c r="P474" s="11" t="n">
        <v>0</v>
      </c>
      <c r="Q474" s="25"/>
    </row>
    <row r="475" ht="22.5" customHeight="1">
      <c r="A475" s="77"/>
      <c r="B475" s="33"/>
      <c r="C475" s="12"/>
      <c r="D475" s="19"/>
      <c r="E475" s="28"/>
      <c r="F475" s="19"/>
      <c r="G475" s="19"/>
      <c r="H475" s="19"/>
      <c r="I475" s="19"/>
      <c r="J475" s="12" t="s">
        <v>115</v>
      </c>
      <c r="K475" s="14" t="n">
        <v>20</v>
      </c>
      <c r="L475" s="14" t="n">
        <v>2</v>
      </c>
      <c r="M475" s="14" t="n">
        <v>0</v>
      </c>
      <c r="N475" s="11" t="n">
        <v>0</v>
      </c>
      <c r="O475" s="11" t="n">
        <v>0</v>
      </c>
      <c r="P475" s="11" t="n">
        <v>0</v>
      </c>
      <c r="Q475" s="25"/>
    </row>
    <row r="476" ht="22.5" customHeight="1">
      <c r="A476" s="77"/>
      <c r="B476" s="33"/>
      <c r="C476" s="52" t="n">
        <v>11729830</v>
      </c>
      <c r="D476" s="12" t="s">
        <v>10</v>
      </c>
      <c r="E476" s="13" t="s">
        <v>11</v>
      </c>
      <c r="F476" s="12" t="s">
        <v>12</v>
      </c>
      <c r="G476" s="20" t="n">
        <v>0.17</v>
      </c>
      <c r="H476" s="12" t="n">
        <v>100</v>
      </c>
      <c r="I476" s="20" t="n">
        <f>G476*H476*7</f>
        <v>119</v>
      </c>
      <c r="J476" s="12" t="s">
        <v>113</v>
      </c>
      <c r="K476" s="14" t="n">
        <v>0</v>
      </c>
      <c r="L476" s="14" t="n">
        <v>0</v>
      </c>
      <c r="M476" s="14" t="n">
        <v>0</v>
      </c>
      <c r="N476" s="11" t="n">
        <v>0</v>
      </c>
      <c r="O476" s="11" t="n">
        <v>0</v>
      </c>
      <c r="P476" s="11" t="n">
        <v>0</v>
      </c>
      <c r="Q476" s="22" t="n">
        <f>M478/H476</f>
        <v>0</v>
      </c>
    </row>
    <row r="477" ht="22.5" customHeight="1">
      <c r="A477" s="77"/>
      <c r="B477" s="33"/>
      <c r="C477" s="12"/>
      <c r="D477" s="19"/>
      <c r="E477" s="28"/>
      <c r="F477" s="19"/>
      <c r="G477" s="19"/>
      <c r="H477" s="19"/>
      <c r="I477" s="19"/>
      <c r="J477" s="12" t="s">
        <v>114</v>
      </c>
      <c r="K477" s="14" t="n">
        <v>0</v>
      </c>
      <c r="L477" s="14" t="n">
        <v>0</v>
      </c>
      <c r="M477" s="14" t="n">
        <v>0</v>
      </c>
      <c r="N477" s="11" t="n">
        <v>0</v>
      </c>
      <c r="O477" s="11" t="n">
        <v>0</v>
      </c>
      <c r="P477" s="11" t="n">
        <v>0</v>
      </c>
      <c r="Q477" s="25"/>
    </row>
    <row r="478" ht="22.5" customHeight="1">
      <c r="A478" s="77"/>
      <c r="B478" s="33"/>
      <c r="C478" s="12"/>
      <c r="D478" s="19"/>
      <c r="E478" s="28"/>
      <c r="F478" s="19"/>
      <c r="G478" s="19"/>
      <c r="H478" s="19"/>
      <c r="I478" s="19"/>
      <c r="J478" s="12" t="s">
        <v>115</v>
      </c>
      <c r="K478" s="14" t="n">
        <v>43</v>
      </c>
      <c r="L478" s="14" t="n">
        <v>3</v>
      </c>
      <c r="M478" s="14" t="n">
        <v>0</v>
      </c>
      <c r="N478" s="11" t="n">
        <v>0</v>
      </c>
      <c r="O478" s="11" t="n">
        <v>0</v>
      </c>
      <c r="P478" s="11" t="n">
        <v>0.0009</v>
      </c>
      <c r="Q478" s="25"/>
    </row>
    <row r="479" ht="22.5" customHeight="1">
      <c r="A479" s="77"/>
      <c r="B479" s="33"/>
      <c r="C479" s="52" t="n">
        <v>11892329</v>
      </c>
      <c r="D479" s="12" t="s">
        <v>10</v>
      </c>
      <c r="E479" s="13" t="s">
        <v>11</v>
      </c>
      <c r="F479" s="12" t="s">
        <v>15</v>
      </c>
      <c r="G479" s="20" t="n">
        <v>0.25</v>
      </c>
      <c r="H479" s="12" t="n">
        <v>500</v>
      </c>
      <c r="I479" s="20" t="n">
        <f>G479*H479*7</f>
        <v>875</v>
      </c>
      <c r="J479" s="12" t="s">
        <v>113</v>
      </c>
      <c r="K479" s="14" t="n">
        <v>0</v>
      </c>
      <c r="L479" s="14" t="n">
        <v>0</v>
      </c>
      <c r="M479" s="14" t="n">
        <v>0</v>
      </c>
      <c r="N479" s="11" t="n">
        <v>0</v>
      </c>
      <c r="O479" s="11" t="n">
        <v>0</v>
      </c>
      <c r="P479" s="11" t="n">
        <v>0</v>
      </c>
      <c r="Q479" s="22" t="n">
        <f>M481/H479</f>
        <v>1.002</v>
      </c>
    </row>
    <row r="480" ht="22.5" customHeight="1">
      <c r="A480" s="77"/>
      <c r="B480" s="33"/>
      <c r="C480" s="12"/>
      <c r="D480" s="19"/>
      <c r="E480" s="28"/>
      <c r="F480" s="19"/>
      <c r="G480" s="19"/>
      <c r="H480" s="19"/>
      <c r="I480" s="19"/>
      <c r="J480" s="12" t="s">
        <v>114</v>
      </c>
      <c r="K480" s="14" t="n">
        <v>39999</v>
      </c>
      <c r="L480" s="14" t="n">
        <v>14514</v>
      </c>
      <c r="M480" s="14" t="n">
        <v>501</v>
      </c>
      <c r="N480" s="11" t="n">
        <v>0.009</v>
      </c>
      <c r="O480" s="11" t="n">
        <v>0.25</v>
      </c>
      <c r="P480" s="11" t="n">
        <v>125.25</v>
      </c>
      <c r="Q480" s="25"/>
    </row>
    <row r="481" ht="22.5" customHeight="1">
      <c r="A481" s="77"/>
      <c r="B481" s="33"/>
      <c r="C481" s="12"/>
      <c r="D481" s="19"/>
      <c r="E481" s="28"/>
      <c r="F481" s="19"/>
      <c r="G481" s="19"/>
      <c r="H481" s="19"/>
      <c r="I481" s="19"/>
      <c r="J481" s="12" t="s">
        <v>115</v>
      </c>
      <c r="K481" s="14" t="n">
        <v>43545</v>
      </c>
      <c r="L481" s="14" t="n">
        <v>14908</v>
      </c>
      <c r="M481" s="14" t="n">
        <v>501</v>
      </c>
      <c r="N481" s="11" t="n">
        <v>0.009</v>
      </c>
      <c r="O481" s="11" t="n">
        <v>0.25</v>
      </c>
      <c r="P481" s="11" t="n">
        <v>125.25</v>
      </c>
      <c r="Q481" s="25"/>
    </row>
    <row r="482" ht="22.5" customHeight="1">
      <c r="A482" s="77"/>
      <c r="B482" s="33"/>
      <c r="C482" s="52" t="n">
        <v>91557161</v>
      </c>
      <c r="D482" s="12" t="s">
        <v>36</v>
      </c>
      <c r="E482" s="13" t="s">
        <v>14</v>
      </c>
      <c r="F482" s="12" t="s">
        <v>12</v>
      </c>
      <c r="G482" s="20" t="n">
        <v>0.7</v>
      </c>
      <c r="H482" s="12" t="n">
        <v>50</v>
      </c>
      <c r="I482" s="20" t="n">
        <f>G482*H482*7</f>
        <v>245</v>
      </c>
      <c r="J482" s="12" t="s">
        <v>113</v>
      </c>
      <c r="K482" s="14" t="n">
        <v>0</v>
      </c>
      <c r="L482" s="14" t="n">
        <v>0</v>
      </c>
      <c r="M482" s="14" t="n">
        <v>0</v>
      </c>
      <c r="N482" s="11" t="n">
        <v>0</v>
      </c>
      <c r="O482" s="11" t="n">
        <v>0</v>
      </c>
      <c r="P482" s="11" t="n">
        <v>0</v>
      </c>
      <c r="Q482" s="22" t="n">
        <f>M484/H482</f>
        <v>0</v>
      </c>
    </row>
    <row r="483" ht="22.5" customHeight="1">
      <c r="A483" s="77"/>
      <c r="B483" s="33"/>
      <c r="C483" s="12"/>
      <c r="D483" s="19"/>
      <c r="E483" s="28"/>
      <c r="F483" s="19"/>
      <c r="G483" s="19"/>
      <c r="H483" s="19"/>
      <c r="I483" s="19"/>
      <c r="J483" s="12" t="s">
        <v>114</v>
      </c>
      <c r="K483" s="14" t="n">
        <v>442</v>
      </c>
      <c r="L483" s="14" t="n">
        <v>1</v>
      </c>
      <c r="M483" s="14" t="n">
        <v>0</v>
      </c>
      <c r="N483" s="11" t="n">
        <v>0</v>
      </c>
      <c r="O483" s="11" t="n">
        <v>0</v>
      </c>
      <c r="P483" s="11" t="n">
        <v>0</v>
      </c>
      <c r="Q483" s="25"/>
    </row>
    <row r="484" ht="22.5" customHeight="1">
      <c r="A484" s="77"/>
      <c r="B484" s="33"/>
      <c r="C484" s="12"/>
      <c r="D484" s="19"/>
      <c r="E484" s="28"/>
      <c r="F484" s="19"/>
      <c r="G484" s="19"/>
      <c r="H484" s="19"/>
      <c r="I484" s="19"/>
      <c r="J484" s="12" t="s">
        <v>115</v>
      </c>
      <c r="K484" s="14" t="n">
        <v>1496</v>
      </c>
      <c r="L484" s="14" t="n">
        <v>4</v>
      </c>
      <c r="M484" s="14" t="n">
        <v>0</v>
      </c>
      <c r="N484" s="11" t="n">
        <v>0</v>
      </c>
      <c r="O484" s="11" t="n">
        <v>0</v>
      </c>
      <c r="P484" s="11" t="n">
        <v>0.0017</v>
      </c>
      <c r="Q484" s="25"/>
    </row>
    <row r="485" ht="22.5" customHeight="1">
      <c r="A485" s="77"/>
      <c r="B485" s="33"/>
      <c r="C485" s="52" t="n">
        <v>91557333</v>
      </c>
      <c r="D485" s="12" t="s">
        <v>37</v>
      </c>
      <c r="E485" s="13" t="s">
        <v>14</v>
      </c>
      <c r="F485" s="12" t="s">
        <v>12</v>
      </c>
      <c r="G485" s="20" t="n">
        <v>0.5</v>
      </c>
      <c r="H485" s="12" t="n">
        <v>99</v>
      </c>
      <c r="I485" s="20" t="n">
        <f>G485*H485*7</f>
        <v>346.5</v>
      </c>
      <c r="J485" s="12" t="s">
        <v>113</v>
      </c>
      <c r="K485" s="14" t="n">
        <v>0</v>
      </c>
      <c r="L485" s="14" t="n">
        <v>0</v>
      </c>
      <c r="M485" s="14" t="n">
        <v>0</v>
      </c>
      <c r="N485" s="11" t="n">
        <v>0</v>
      </c>
      <c r="O485" s="11" t="n">
        <v>0</v>
      </c>
      <c r="P485" s="11" t="n">
        <v>0</v>
      </c>
      <c r="Q485" s="22" t="n">
        <f>M487/H485</f>
        <v>0</v>
      </c>
    </row>
    <row r="486" ht="22.5" customHeight="1">
      <c r="A486" s="77"/>
      <c r="B486" s="33"/>
      <c r="C486" s="12"/>
      <c r="D486" s="19"/>
      <c r="E486" s="28"/>
      <c r="F486" s="19"/>
      <c r="G486" s="19"/>
      <c r="H486" s="19"/>
      <c r="I486" s="19"/>
      <c r="J486" s="12" t="s">
        <v>114</v>
      </c>
      <c r="K486" s="14" t="n">
        <v>222</v>
      </c>
      <c r="L486" s="14" t="n">
        <v>3</v>
      </c>
      <c r="M486" s="14" t="n">
        <v>0</v>
      </c>
      <c r="N486" s="11" t="n">
        <v>0</v>
      </c>
      <c r="O486" s="11" t="n">
        <v>0</v>
      </c>
      <c r="P486" s="11" t="n">
        <v>0</v>
      </c>
      <c r="Q486" s="25"/>
    </row>
    <row r="487" ht="22.5" customHeight="1">
      <c r="A487" s="77"/>
      <c r="B487" s="33"/>
      <c r="C487" s="12"/>
      <c r="D487" s="19"/>
      <c r="E487" s="28"/>
      <c r="F487" s="19"/>
      <c r="G487" s="19"/>
      <c r="H487" s="19"/>
      <c r="I487" s="19"/>
      <c r="J487" s="12" t="s">
        <v>115</v>
      </c>
      <c r="K487" s="14" t="n">
        <v>662</v>
      </c>
      <c r="L487" s="14" t="n">
        <v>4</v>
      </c>
      <c r="M487" s="14" t="n">
        <v>0</v>
      </c>
      <c r="N487" s="11" t="n">
        <v>0</v>
      </c>
      <c r="O487" s="11" t="n">
        <v>0</v>
      </c>
      <c r="P487" s="11" t="n">
        <v>0.0373</v>
      </c>
      <c r="Q487" s="25"/>
    </row>
    <row r="488" ht="22.5" customHeight="1">
      <c r="A488" s="77"/>
      <c r="B488" s="33"/>
      <c r="C488" s="52" t="n">
        <v>91557162</v>
      </c>
      <c r="D488" s="12" t="s">
        <v>38</v>
      </c>
      <c r="E488" s="13" t="s">
        <v>14</v>
      </c>
      <c r="F488" s="12" t="s">
        <v>12</v>
      </c>
      <c r="G488" s="20" t="n">
        <v>0.2</v>
      </c>
      <c r="H488" s="12" t="n">
        <v>333</v>
      </c>
      <c r="I488" s="20" t="n">
        <f>G488*H488*7</f>
        <v>466.2</v>
      </c>
      <c r="J488" s="12" t="s">
        <v>113</v>
      </c>
      <c r="K488" s="14" t="n">
        <v>0</v>
      </c>
      <c r="L488" s="14" t="n">
        <v>0</v>
      </c>
      <c r="M488" s="14" t="n">
        <v>0</v>
      </c>
      <c r="N488" s="11" t="n">
        <v>0</v>
      </c>
      <c r="O488" s="11" t="n">
        <v>0</v>
      </c>
      <c r="P488" s="11" t="n">
        <v>0</v>
      </c>
      <c r="Q488" s="22" t="n">
        <f>M490/H488</f>
        <v>0</v>
      </c>
    </row>
    <row r="489" ht="22.5" customHeight="1">
      <c r="A489" s="77"/>
      <c r="B489" s="33"/>
      <c r="C489" s="12"/>
      <c r="D489" s="19"/>
      <c r="E489" s="28"/>
      <c r="F489" s="19"/>
      <c r="G489" s="19"/>
      <c r="H489" s="19"/>
      <c r="I489" s="19"/>
      <c r="J489" s="12" t="s">
        <v>114</v>
      </c>
      <c r="K489" s="14" t="n">
        <v>81</v>
      </c>
      <c r="L489" s="14" t="n">
        <v>0</v>
      </c>
      <c r="M489" s="14" t="n">
        <v>0</v>
      </c>
      <c r="N489" s="11" t="n">
        <v>0</v>
      </c>
      <c r="O489" s="11" t="n">
        <v>0</v>
      </c>
      <c r="P489" s="11" t="n">
        <v>0</v>
      </c>
      <c r="Q489" s="25"/>
    </row>
    <row r="490" ht="22.5" customHeight="1">
      <c r="A490" s="77"/>
      <c r="B490" s="33"/>
      <c r="C490" s="12"/>
      <c r="D490" s="19"/>
      <c r="E490" s="28"/>
      <c r="F490" s="19"/>
      <c r="G490" s="19"/>
      <c r="H490" s="19"/>
      <c r="I490" s="19"/>
      <c r="J490" s="12" t="s">
        <v>115</v>
      </c>
      <c r="K490" s="14" t="n">
        <v>241</v>
      </c>
      <c r="L490" s="14" t="n">
        <v>1</v>
      </c>
      <c r="M490" s="14" t="n">
        <v>0</v>
      </c>
      <c r="N490" s="11" t="n">
        <v>0</v>
      </c>
      <c r="O490" s="11" t="n">
        <v>0</v>
      </c>
      <c r="P490" s="11" t="n">
        <v>0.0004</v>
      </c>
      <c r="Q490" s="25"/>
    </row>
    <row r="491" ht="22.5" customHeight="1">
      <c r="A491" s="77"/>
      <c r="B491" s="50" t="s">
        <v>116</v>
      </c>
      <c r="C491" s="12" t="n">
        <v>6061077</v>
      </c>
      <c r="D491" s="12" t="s">
        <v>39</v>
      </c>
      <c r="E491" s="13" t="s">
        <v>14</v>
      </c>
      <c r="F491" s="12" t="s">
        <v>15</v>
      </c>
      <c r="G491" s="20" t="n">
        <v>2</v>
      </c>
      <c r="H491" s="12" t="n">
        <v>20</v>
      </c>
      <c r="I491" s="20" t="n">
        <f>G491*H491*7</f>
        <v>280</v>
      </c>
      <c r="J491" s="12" t="s">
        <v>113</v>
      </c>
      <c r="K491" s="16" t="n">
        <v>81</v>
      </c>
      <c r="L491" s="14" t="n">
        <v>0</v>
      </c>
      <c r="M491" s="14" t="n">
        <v>0</v>
      </c>
      <c r="N491" s="11" t="n">
        <v>0</v>
      </c>
      <c r="O491" s="11" t="n">
        <v>0</v>
      </c>
      <c r="P491" s="11" t="n">
        <v>0</v>
      </c>
      <c r="Q491" s="22" t="n">
        <f>M493/H491</f>
        <v>0</v>
      </c>
    </row>
    <row r="492" ht="22.5" customHeight="1">
      <c r="A492" s="77"/>
      <c r="B492" s="19"/>
      <c r="C492" s="12"/>
      <c r="D492" s="19"/>
      <c r="E492" s="28"/>
      <c r="F492" s="19"/>
      <c r="G492" s="19"/>
      <c r="H492" s="19"/>
      <c r="I492" s="19"/>
      <c r="J492" s="12" t="s">
        <v>114</v>
      </c>
      <c r="K492" s="16" t="n">
        <v>1049</v>
      </c>
      <c r="L492" s="14" t="n">
        <v>8</v>
      </c>
      <c r="M492" s="14" t="n">
        <v>0</v>
      </c>
      <c r="N492" s="11" t="n">
        <v>0</v>
      </c>
      <c r="O492" s="11" t="n">
        <v>0</v>
      </c>
      <c r="P492" s="11" t="n">
        <v>0</v>
      </c>
      <c r="Q492" s="25"/>
    </row>
    <row r="493" ht="22.5" customHeight="1">
      <c r="A493" s="77"/>
      <c r="B493" s="19"/>
      <c r="C493" s="12"/>
      <c r="D493" s="19"/>
      <c r="E493" s="28"/>
      <c r="F493" s="19"/>
      <c r="G493" s="19"/>
      <c r="H493" s="19"/>
      <c r="I493" s="19"/>
      <c r="J493" s="12" t="s">
        <v>115</v>
      </c>
      <c r="K493" s="16" t="n">
        <v>4813</v>
      </c>
      <c r="L493" s="14" t="n">
        <v>24</v>
      </c>
      <c r="M493" s="14" t="n">
        <v>0</v>
      </c>
      <c r="N493" s="11" t="n">
        <v>0</v>
      </c>
      <c r="O493" s="11" t="n">
        <v>0</v>
      </c>
      <c r="P493" s="11" t="n">
        <v>0</v>
      </c>
      <c r="Q493" s="25"/>
    </row>
    <row r="494" ht="22.5" customHeight="1">
      <c r="A494" s="77"/>
      <c r="B494" s="19"/>
      <c r="C494" s="12" t="n">
        <v>6607117</v>
      </c>
      <c r="D494" s="12" t="s">
        <v>39</v>
      </c>
      <c r="E494" s="13" t="s">
        <v>14</v>
      </c>
      <c r="F494" s="12" t="s">
        <v>15</v>
      </c>
      <c r="G494" s="20" t="n">
        <v>2</v>
      </c>
      <c r="H494" s="12" t="n">
        <v>300</v>
      </c>
      <c r="I494" s="20" t="n">
        <f>G494*H494*7</f>
        <v>4200</v>
      </c>
      <c r="J494" s="12" t="s">
        <v>113</v>
      </c>
      <c r="K494" s="16" t="n">
        <v>679</v>
      </c>
      <c r="L494" s="14" t="n">
        <v>88</v>
      </c>
      <c r="M494" s="14" t="n">
        <v>3</v>
      </c>
      <c r="N494" s="11" t="n">
        <v>0.018</v>
      </c>
      <c r="O494" s="11" t="n">
        <v>0.519</v>
      </c>
      <c r="P494" s="11" t="n">
        <v>1.556</v>
      </c>
      <c r="Q494" s="22" t="n">
        <f>M496/H494</f>
        <v>0.683333333333333</v>
      </c>
    </row>
    <row r="495" ht="22.5" customHeight="1">
      <c r="A495" s="77"/>
      <c r="B495" s="19"/>
      <c r="C495" s="12"/>
      <c r="D495" s="19"/>
      <c r="E495" s="28"/>
      <c r="F495" s="19"/>
      <c r="G495" s="19"/>
      <c r="H495" s="19"/>
      <c r="I495" s="19"/>
      <c r="J495" s="12" t="s">
        <v>114</v>
      </c>
      <c r="K495" s="14" t="n">
        <v>7124</v>
      </c>
      <c r="L495" s="14" t="n">
        <v>715</v>
      </c>
      <c r="M495" s="14" t="n">
        <v>22</v>
      </c>
      <c r="N495" s="11" t="n">
        <v>0.027</v>
      </c>
      <c r="O495" s="11" t="n">
        <v>0.87</v>
      </c>
      <c r="P495" s="11" t="n">
        <v>19.13</v>
      </c>
      <c r="Q495" s="25"/>
    </row>
    <row r="496" ht="22.5" customHeight="1">
      <c r="A496" s="77"/>
      <c r="B496" s="19"/>
      <c r="C496" s="12"/>
      <c r="D496" s="19"/>
      <c r="E496" s="28"/>
      <c r="F496" s="19"/>
      <c r="G496" s="19"/>
      <c r="H496" s="19"/>
      <c r="I496" s="19"/>
      <c r="J496" s="12" t="s">
        <v>115</v>
      </c>
      <c r="K496" s="43" t="n">
        <v>32588</v>
      </c>
      <c r="L496" s="14" t="n">
        <v>2823</v>
      </c>
      <c r="M496" s="14" t="n">
        <v>205</v>
      </c>
      <c r="N496" s="11" t="n">
        <v>0.043</v>
      </c>
      <c r="O496" s="11" t="n">
        <v>0.586</v>
      </c>
      <c r="P496" s="11" t="n">
        <v>120.141</v>
      </c>
      <c r="Q496" s="25"/>
    </row>
    <row r="497" ht="22.5" customHeight="1">
      <c r="A497" s="77"/>
      <c r="B497" s="19"/>
      <c r="C497" s="12" t="n">
        <v>5497580</v>
      </c>
      <c r="D497" s="12" t="s">
        <v>28</v>
      </c>
      <c r="E497" s="13" t="s">
        <v>17</v>
      </c>
      <c r="F497" s="12" t="s">
        <v>15</v>
      </c>
      <c r="G497" s="20" t="n">
        <v>0.28</v>
      </c>
      <c r="H497" s="12" t="n">
        <v>1300</v>
      </c>
      <c r="I497" s="20" t="n">
        <f>G497*H497*7</f>
        <v>2548</v>
      </c>
      <c r="J497" s="12" t="s">
        <v>113</v>
      </c>
      <c r="K497" s="16" t="n">
        <v>13961</v>
      </c>
      <c r="L497" s="14" t="n">
        <v>3669</v>
      </c>
      <c r="M497" s="14" t="n">
        <v>97</v>
      </c>
      <c r="N497" s="11" t="n">
        <v>0.007</v>
      </c>
      <c r="O497" s="11" t="n">
        <v>0.252</v>
      </c>
      <c r="P497" s="11" t="n">
        <v>24.476</v>
      </c>
      <c r="Q497" s="22" t="n">
        <f>M499/H497</f>
        <v>1.04846153846154</v>
      </c>
    </row>
    <row r="498" ht="22.5" customHeight="1">
      <c r="A498" s="77"/>
      <c r="B498" s="19"/>
      <c r="C498" s="12"/>
      <c r="D498" s="19"/>
      <c r="E498" s="28"/>
      <c r="F498" s="19"/>
      <c r="G498" s="19"/>
      <c r="H498" s="19"/>
      <c r="I498" s="19"/>
      <c r="J498" s="12" t="s">
        <v>114</v>
      </c>
      <c r="K498" s="16" t="n">
        <v>97560</v>
      </c>
      <c r="L498" s="14" t="n">
        <v>31168</v>
      </c>
      <c r="M498" s="14" t="n">
        <v>591</v>
      </c>
      <c r="N498" s="11" t="n">
        <v>0.005</v>
      </c>
      <c r="O498" s="11" t="n">
        <v>0.254</v>
      </c>
      <c r="P498" s="11" t="n">
        <v>150.136</v>
      </c>
      <c r="Q498" s="25"/>
    </row>
    <row r="499" ht="22.5" customHeight="1">
      <c r="A499" s="77"/>
      <c r="B499" s="19"/>
      <c r="C499" s="12"/>
      <c r="D499" s="19"/>
      <c r="E499" s="28"/>
      <c r="F499" s="19"/>
      <c r="G499" s="19"/>
      <c r="H499" s="19"/>
      <c r="I499" s="19"/>
      <c r="J499" s="12" t="s">
        <v>115</v>
      </c>
      <c r="K499" s="16" t="n">
        <v>344814</v>
      </c>
      <c r="L499" s="14" t="n">
        <v>111339</v>
      </c>
      <c r="M499" s="14" t="n">
        <v>1363</v>
      </c>
      <c r="N499" s="11" t="n">
        <v>0.003</v>
      </c>
      <c r="O499" s="11" t="n">
        <v>0.254</v>
      </c>
      <c r="P499" s="11" t="n">
        <v>346.278</v>
      </c>
      <c r="Q499" s="25"/>
    </row>
    <row r="500" ht="22.5" customHeight="1">
      <c r="A500" s="77"/>
      <c r="B500" s="19"/>
      <c r="C500" s="12" t="n">
        <v>91407542</v>
      </c>
      <c r="D500" s="12" t="s">
        <v>28</v>
      </c>
      <c r="E500" s="13" t="s">
        <v>40</v>
      </c>
      <c r="F500" s="12" t="s">
        <v>15</v>
      </c>
      <c r="G500" s="20" t="n">
        <v>0.02</v>
      </c>
      <c r="H500" s="12" t="n">
        <v>500</v>
      </c>
      <c r="I500" s="20" t="n">
        <f>G500*H500*7</f>
        <v>70</v>
      </c>
      <c r="J500" s="12" t="s">
        <v>113</v>
      </c>
      <c r="K500" s="16" t="n">
        <v>2227</v>
      </c>
      <c r="L500" s="14" t="n">
        <v>175</v>
      </c>
      <c r="M500" s="14" t="n">
        <v>6</v>
      </c>
      <c r="N500" s="11" t="n">
        <v>0.001</v>
      </c>
      <c r="O500" s="11" t="n">
        <v>0.022</v>
      </c>
      <c r="P500" s="11" t="n">
        <v>0.134</v>
      </c>
      <c r="Q500" s="22" t="n">
        <f>M502/H500</f>
        <v>0.76</v>
      </c>
    </row>
    <row r="501" ht="22.5" customHeight="1">
      <c r="A501" s="77"/>
      <c r="B501" s="19"/>
      <c r="C501" s="12"/>
      <c r="D501" s="19"/>
      <c r="E501" s="28"/>
      <c r="F501" s="19"/>
      <c r="G501" s="19"/>
      <c r="H501" s="19"/>
      <c r="I501" s="19"/>
      <c r="J501" s="12" t="s">
        <v>114</v>
      </c>
      <c r="K501" s="16" t="n">
        <v>47402</v>
      </c>
      <c r="L501" s="14" t="n">
        <v>8644</v>
      </c>
      <c r="M501" s="14" t="n">
        <v>292</v>
      </c>
      <c r="N501" s="11" t="n">
        <v>0.001</v>
      </c>
      <c r="O501" s="11" t="n">
        <v>0.02</v>
      </c>
      <c r="P501" s="11" t="n">
        <v>5.984</v>
      </c>
      <c r="Q501" s="25"/>
      <c r="R501" s="4" t="s">
        <v>123</v>
      </c>
    </row>
    <row r="502" ht="22.5" customHeight="1">
      <c r="A502" s="77"/>
      <c r="B502" s="19"/>
      <c r="C502" s="12"/>
      <c r="D502" s="19"/>
      <c r="E502" s="28"/>
      <c r="F502" s="19"/>
      <c r="G502" s="19"/>
      <c r="H502" s="19"/>
      <c r="I502" s="19"/>
      <c r="J502" s="12" t="s">
        <v>115</v>
      </c>
      <c r="K502" s="16" t="n">
        <v>101051</v>
      </c>
      <c r="L502" s="14" t="n">
        <v>15062</v>
      </c>
      <c r="M502" s="14" t="n">
        <v>380</v>
      </c>
      <c r="N502" s="11" t="n">
        <v>0.001</v>
      </c>
      <c r="O502" s="11" t="n">
        <v>0.021</v>
      </c>
      <c r="P502" s="11" t="n">
        <v>7.902</v>
      </c>
      <c r="Q502" s="25"/>
    </row>
    <row r="503" ht="22.5" customHeight="1">
      <c r="A503" s="77"/>
      <c r="B503" s="19"/>
      <c r="C503" s="12" t="n">
        <v>8998645</v>
      </c>
      <c r="D503" s="12" t="s">
        <v>28</v>
      </c>
      <c r="E503" s="13" t="s">
        <v>17</v>
      </c>
      <c r="F503" s="12" t="s">
        <v>15</v>
      </c>
      <c r="G503" s="20" t="n">
        <v>0.28</v>
      </c>
      <c r="H503" s="12" t="n">
        <v>200</v>
      </c>
      <c r="I503" s="20" t="n">
        <f>G503*H503*7</f>
        <v>392</v>
      </c>
      <c r="J503" s="12" t="s">
        <v>113</v>
      </c>
      <c r="K503" s="16" t="n">
        <v>3461</v>
      </c>
      <c r="L503" s="14" t="n">
        <v>28</v>
      </c>
      <c r="M503" s="14" t="n">
        <v>2</v>
      </c>
      <c r="N503" s="11" t="n">
        <v>0.001</v>
      </c>
      <c r="O503" s="11" t="n">
        <v>0.017</v>
      </c>
      <c r="P503" s="11" t="n">
        <v>0.034</v>
      </c>
      <c r="Q503" s="22" t="n">
        <f>M505/H503</f>
        <v>0.06</v>
      </c>
    </row>
    <row r="504" ht="22.5" customHeight="1">
      <c r="A504" s="77"/>
      <c r="B504" s="19"/>
      <c r="C504" s="12"/>
      <c r="D504" s="19"/>
      <c r="E504" s="28"/>
      <c r="F504" s="19"/>
      <c r="G504" s="19"/>
      <c r="H504" s="19"/>
      <c r="I504" s="19"/>
      <c r="J504" s="12" t="s">
        <v>114</v>
      </c>
      <c r="K504" s="16" t="n">
        <v>14428</v>
      </c>
      <c r="L504" s="14" t="n">
        <v>163</v>
      </c>
      <c r="M504" s="14" t="n">
        <v>3</v>
      </c>
      <c r="N504" s="11" t="n">
        <v>0.001</v>
      </c>
      <c r="O504" s="11" t="n">
        <v>0.044</v>
      </c>
      <c r="P504" s="11" t="n">
        <v>0.133</v>
      </c>
      <c r="Q504" s="25"/>
    </row>
    <row r="505" ht="22.5" customHeight="1">
      <c r="A505" s="77"/>
      <c r="B505" s="19"/>
      <c r="C505" s="12"/>
      <c r="D505" s="19"/>
      <c r="E505" s="28"/>
      <c r="F505" s="19"/>
      <c r="G505" s="19"/>
      <c r="H505" s="19"/>
      <c r="I505" s="19"/>
      <c r="J505" s="12" t="s">
        <v>115</v>
      </c>
      <c r="K505" s="16" t="n">
        <v>70073</v>
      </c>
      <c r="L505" s="14" t="n">
        <v>658</v>
      </c>
      <c r="M505" s="16" t="n">
        <v>12</v>
      </c>
      <c r="N505" s="11" t="n">
        <v>0.006</v>
      </c>
      <c r="O505" s="11" t="n">
        <v>0.351</v>
      </c>
      <c r="P505" s="11" t="n">
        <v>4.206</v>
      </c>
      <c r="Q505" s="25"/>
    </row>
    <row r="506" ht="22.5" customHeight="1">
      <c r="A506" s="77"/>
      <c r="B506" s="19"/>
      <c r="C506" s="12" t="n">
        <v>4383473</v>
      </c>
      <c r="D506" s="12" t="s">
        <v>39</v>
      </c>
      <c r="E506" s="13" t="s">
        <v>14</v>
      </c>
      <c r="F506" s="12" t="s">
        <v>15</v>
      </c>
      <c r="G506" s="20" t="n">
        <v>0.2</v>
      </c>
      <c r="H506" s="12" t="n">
        <v>150</v>
      </c>
      <c r="I506" s="20" t="n">
        <f>G506*H506*7</f>
        <v>210</v>
      </c>
      <c r="J506" s="12" t="s">
        <v>113</v>
      </c>
      <c r="K506" s="16" t="n">
        <v>584</v>
      </c>
      <c r="L506" s="14" t="n">
        <v>85</v>
      </c>
      <c r="M506" s="14" t="n">
        <v>2</v>
      </c>
      <c r="N506" s="11" t="n">
        <v>0.004</v>
      </c>
      <c r="O506" s="11" t="n">
        <v>0.171</v>
      </c>
      <c r="P506" s="11" t="n">
        <v>0.342</v>
      </c>
      <c r="Q506" s="22" t="n">
        <f>M508/H506</f>
        <v>0.94</v>
      </c>
    </row>
    <row r="507" ht="22.5" customHeight="1">
      <c r="A507" s="77"/>
      <c r="B507" s="19"/>
      <c r="C507" s="12"/>
      <c r="D507" s="19"/>
      <c r="E507" s="28"/>
      <c r="F507" s="19"/>
      <c r="G507" s="19"/>
      <c r="H507" s="19"/>
      <c r="I507" s="19"/>
      <c r="J507" s="12" t="s">
        <v>114</v>
      </c>
      <c r="K507" s="16" t="n">
        <v>14105</v>
      </c>
      <c r="L507" s="14" t="n">
        <v>2121</v>
      </c>
      <c r="M507" s="14" t="n">
        <v>48</v>
      </c>
      <c r="N507" s="11" t="n">
        <v>0.004</v>
      </c>
      <c r="O507" s="11" t="n">
        <v>0.176</v>
      </c>
      <c r="P507" s="11" t="n">
        <v>8.46</v>
      </c>
      <c r="Q507" s="25"/>
    </row>
    <row r="508" ht="22.5" customHeight="1">
      <c r="A508" s="77"/>
      <c r="B508" s="19"/>
      <c r="C508" s="12"/>
      <c r="D508" s="19"/>
      <c r="E508" s="28"/>
      <c r="F508" s="19"/>
      <c r="G508" s="19"/>
      <c r="H508" s="19"/>
      <c r="I508" s="19"/>
      <c r="J508" s="12" t="s">
        <v>115</v>
      </c>
      <c r="K508" s="16" t="n">
        <v>48083</v>
      </c>
      <c r="L508" s="14" t="n">
        <v>7232</v>
      </c>
      <c r="M508" s="14" t="n">
        <v>141</v>
      </c>
      <c r="N508" s="11" t="n">
        <v>0.003</v>
      </c>
      <c r="O508" s="11" t="n">
        <v>0.179</v>
      </c>
      <c r="P508" s="11" t="n">
        <v>25.218</v>
      </c>
      <c r="Q508" s="25"/>
    </row>
    <row r="509" ht="22.5" customHeight="1">
      <c r="A509" s="77"/>
      <c r="B509" s="19"/>
      <c r="C509" s="12" t="n">
        <v>8094753</v>
      </c>
      <c r="D509" s="12" t="s">
        <v>39</v>
      </c>
      <c r="E509" s="13" t="s">
        <v>14</v>
      </c>
      <c r="F509" s="12" t="s">
        <v>26</v>
      </c>
      <c r="G509" s="20" t="n">
        <v>0.3</v>
      </c>
      <c r="H509" s="12" t="n">
        <v>200</v>
      </c>
      <c r="I509" s="20" t="n">
        <f>G509*H509*7</f>
        <v>420</v>
      </c>
      <c r="J509" s="12" t="s">
        <v>113</v>
      </c>
      <c r="K509" s="16" t="n">
        <v>35883</v>
      </c>
      <c r="L509" s="14" t="n">
        <v>207</v>
      </c>
      <c r="M509" s="14" t="n">
        <v>11</v>
      </c>
      <c r="N509" s="11" t="n">
        <v>0.02</v>
      </c>
      <c r="O509" s="11" t="n">
        <v>0.29</v>
      </c>
      <c r="P509" s="11" t="n">
        <v>3.23</v>
      </c>
      <c r="Q509" s="22" t="n">
        <f>M511/H509</f>
        <v>0.97</v>
      </c>
    </row>
    <row r="510" ht="22.5" customHeight="1">
      <c r="A510" s="77"/>
      <c r="B510" s="19"/>
      <c r="C510" s="12"/>
      <c r="D510" s="19"/>
      <c r="E510" s="28"/>
      <c r="F510" s="19"/>
      <c r="G510" s="19"/>
      <c r="H510" s="19"/>
      <c r="I510" s="19"/>
      <c r="J510" s="12" t="s">
        <v>114</v>
      </c>
      <c r="K510" s="16" t="n">
        <v>138143</v>
      </c>
      <c r="L510" s="14" t="n">
        <v>773</v>
      </c>
      <c r="M510" s="14" t="n">
        <v>48</v>
      </c>
      <c r="N510" s="11" t="n">
        <v>0.02</v>
      </c>
      <c r="O510" s="11" t="n">
        <v>0.27</v>
      </c>
      <c r="P510" s="11" t="n">
        <v>12.81</v>
      </c>
      <c r="Q510" s="25"/>
    </row>
    <row r="511" ht="22.5" customHeight="1">
      <c r="A511" s="77"/>
      <c r="B511" s="19"/>
      <c r="C511" s="12"/>
      <c r="D511" s="19"/>
      <c r="E511" s="28"/>
      <c r="F511" s="19"/>
      <c r="G511" s="19"/>
      <c r="H511" s="19"/>
      <c r="I511" s="19"/>
      <c r="J511" s="12" t="s">
        <v>115</v>
      </c>
      <c r="K511" s="16" t="n">
        <v>433888</v>
      </c>
      <c r="L511" s="14" t="n">
        <v>2378</v>
      </c>
      <c r="M511" s="14" t="n">
        <v>194</v>
      </c>
      <c r="N511" s="11" t="n">
        <v>0.02</v>
      </c>
      <c r="O511" s="11" t="n">
        <v>0.2</v>
      </c>
      <c r="P511" s="11" t="n">
        <v>38.43</v>
      </c>
      <c r="Q511" s="25"/>
    </row>
    <row r="512" ht="22.5" customHeight="1">
      <c r="A512" s="77"/>
      <c r="B512" s="19"/>
      <c r="C512" s="12" t="n">
        <v>9415350</v>
      </c>
      <c r="D512" s="12" t="s">
        <v>41</v>
      </c>
      <c r="E512" s="13" t="s">
        <v>14</v>
      </c>
      <c r="F512" s="12" t="s">
        <v>26</v>
      </c>
      <c r="G512" s="20" t="n">
        <v>0.15</v>
      </c>
      <c r="H512" s="12" t="n">
        <v>50</v>
      </c>
      <c r="I512" s="20" t="n">
        <f>G512*H512*7</f>
        <v>52.5</v>
      </c>
      <c r="J512" s="12" t="s">
        <v>113</v>
      </c>
      <c r="K512" s="16" t="n">
        <v>1944</v>
      </c>
      <c r="L512" s="14" t="n">
        <v>18</v>
      </c>
      <c r="M512" s="14" t="n">
        <v>5</v>
      </c>
      <c r="N512" s="11" t="n">
        <v>0.02</v>
      </c>
      <c r="O512" s="11" t="n">
        <v>0.07</v>
      </c>
      <c r="P512" s="11" t="n">
        <v>0.37</v>
      </c>
      <c r="Q512" s="22" t="n">
        <f>M514/H512</f>
        <v>0.98</v>
      </c>
    </row>
    <row r="513" ht="22.5" customHeight="1">
      <c r="A513" s="77"/>
      <c r="B513" s="19"/>
      <c r="C513" s="12"/>
      <c r="D513" s="19"/>
      <c r="E513" s="28"/>
      <c r="F513" s="19"/>
      <c r="G513" s="19"/>
      <c r="H513" s="19"/>
      <c r="I513" s="19"/>
      <c r="J513" s="12" t="s">
        <v>114</v>
      </c>
      <c r="K513" s="16" t="n">
        <v>16187</v>
      </c>
      <c r="L513" s="14" t="n">
        <v>147</v>
      </c>
      <c r="M513" s="14" t="n">
        <v>23</v>
      </c>
      <c r="N513" s="11" t="n">
        <v>0.02</v>
      </c>
      <c r="O513" s="11" t="n">
        <v>0.13</v>
      </c>
      <c r="P513" s="11" t="n">
        <v>2.9</v>
      </c>
      <c r="Q513" s="25"/>
    </row>
    <row r="514" ht="22.5" customHeight="1">
      <c r="A514" s="77"/>
      <c r="B514" s="19"/>
      <c r="C514" s="12"/>
      <c r="D514" s="19"/>
      <c r="E514" s="28"/>
      <c r="F514" s="19"/>
      <c r="G514" s="19"/>
      <c r="H514" s="19"/>
      <c r="I514" s="19"/>
      <c r="J514" s="12" t="s">
        <v>115</v>
      </c>
      <c r="K514" s="16" t="n">
        <v>50933</v>
      </c>
      <c r="L514" s="14" t="n">
        <v>459</v>
      </c>
      <c r="M514" s="14" t="n">
        <v>49</v>
      </c>
      <c r="N514" s="11" t="n">
        <v>0.02</v>
      </c>
      <c r="O514" s="11" t="n">
        <v>0.17</v>
      </c>
      <c r="P514" s="11" t="n">
        <v>8.09</v>
      </c>
      <c r="Q514" s="25"/>
    </row>
    <row r="515" ht="22.5" customHeight="1">
      <c r="A515" s="77"/>
      <c r="B515" s="19"/>
      <c r="C515" s="12" t="n">
        <v>2783561</v>
      </c>
      <c r="D515" s="12" t="s">
        <v>42</v>
      </c>
      <c r="E515" s="13" t="s">
        <v>14</v>
      </c>
      <c r="F515" s="12" t="s">
        <v>15</v>
      </c>
      <c r="G515" s="20" t="n">
        <v>0.1</v>
      </c>
      <c r="H515" s="12" t="n">
        <v>500</v>
      </c>
      <c r="I515" s="20" t="n">
        <f>G515*H515*7</f>
        <v>350</v>
      </c>
      <c r="J515" s="12" t="s">
        <v>113</v>
      </c>
      <c r="K515" s="16" t="n">
        <v>128</v>
      </c>
      <c r="L515" s="14" t="n">
        <v>12</v>
      </c>
      <c r="M515" s="14" t="n">
        <v>3</v>
      </c>
      <c r="N515" s="11" t="n">
        <v>0.031</v>
      </c>
      <c r="O515" s="11" t="n">
        <v>0.125</v>
      </c>
      <c r="P515" s="11" t="n">
        <v>0.375</v>
      </c>
      <c r="Q515" s="22" t="n">
        <f>M517/H515</f>
        <v>0.91</v>
      </c>
    </row>
    <row r="516" ht="22.5" customHeight="1">
      <c r="A516" s="77"/>
      <c r="B516" s="19"/>
      <c r="C516" s="12"/>
      <c r="D516" s="19"/>
      <c r="E516" s="28"/>
      <c r="F516" s="19"/>
      <c r="G516" s="19"/>
      <c r="H516" s="19"/>
      <c r="I516" s="19"/>
      <c r="J516" s="12" t="s">
        <v>114</v>
      </c>
      <c r="K516" s="16" t="n">
        <v>14403</v>
      </c>
      <c r="L516" s="14" t="n">
        <v>4539</v>
      </c>
      <c r="M516" s="16" t="n">
        <v>129</v>
      </c>
      <c r="N516" s="11" t="n">
        <v>0.003</v>
      </c>
      <c r="O516" s="11" t="n">
        <v>0.102</v>
      </c>
      <c r="P516" s="11" t="n">
        <v>13.115</v>
      </c>
      <c r="Q516" s="25"/>
    </row>
    <row r="517" ht="22.5" customHeight="1">
      <c r="A517" s="77"/>
      <c r="B517" s="19"/>
      <c r="C517" s="12"/>
      <c r="D517" s="19"/>
      <c r="E517" s="28"/>
      <c r="F517" s="19"/>
      <c r="G517" s="19"/>
      <c r="H517" s="19"/>
      <c r="I517" s="19"/>
      <c r="J517" s="12" t="s">
        <v>115</v>
      </c>
      <c r="K517" s="16" t="n">
        <v>38311</v>
      </c>
      <c r="L517" s="14" t="n">
        <v>11386</v>
      </c>
      <c r="M517" s="16" t="n">
        <v>455</v>
      </c>
      <c r="N517" s="11" t="n">
        <v>0.004</v>
      </c>
      <c r="O517" s="11" t="n">
        <v>0.102</v>
      </c>
      <c r="P517" s="11" t="n">
        <v>46.605</v>
      </c>
      <c r="Q517" s="25"/>
    </row>
    <row r="518" ht="22.5" customHeight="1">
      <c r="A518" s="77"/>
      <c r="B518" s="19"/>
      <c r="C518" s="12" t="n">
        <v>10599157</v>
      </c>
      <c r="D518" s="12" t="s">
        <v>43</v>
      </c>
      <c r="E518" s="13" t="s">
        <v>14</v>
      </c>
      <c r="F518" s="12" t="s">
        <v>15</v>
      </c>
      <c r="G518" s="20" t="n">
        <v>0.3</v>
      </c>
      <c r="H518" s="12" t="n">
        <v>150</v>
      </c>
      <c r="I518" s="20" t="n">
        <f>G518*H518*7</f>
        <v>315</v>
      </c>
      <c r="J518" s="12" t="s">
        <v>113</v>
      </c>
      <c r="K518" s="16" t="n">
        <v>94</v>
      </c>
      <c r="L518" s="14" t="n">
        <v>27</v>
      </c>
      <c r="M518" s="14" t="n">
        <v>0</v>
      </c>
      <c r="N518" s="11" t="n">
        <v>0</v>
      </c>
      <c r="O518" s="11" t="n">
        <v>0</v>
      </c>
      <c r="P518" s="11" t="n">
        <v>0</v>
      </c>
      <c r="Q518" s="22" t="n">
        <f>M520/H518</f>
        <v>0.7</v>
      </c>
    </row>
    <row r="519" ht="22.5" customHeight="1">
      <c r="A519" s="77"/>
      <c r="B519" s="19"/>
      <c r="C519" s="12"/>
      <c r="D519" s="19"/>
      <c r="E519" s="28"/>
      <c r="F519" s="19"/>
      <c r="G519" s="19"/>
      <c r="H519" s="19"/>
      <c r="I519" s="19"/>
      <c r="J519" s="12" t="s">
        <v>114</v>
      </c>
      <c r="K519" s="16" t="n">
        <v>8239</v>
      </c>
      <c r="L519" s="14" t="n">
        <v>2656</v>
      </c>
      <c r="M519" s="16" t="n">
        <v>52</v>
      </c>
      <c r="N519" s="11" t="n">
        <v>0.006</v>
      </c>
      <c r="O519" s="11" t="n">
        <v>0.309</v>
      </c>
      <c r="P519" s="11" t="n">
        <v>16.05</v>
      </c>
      <c r="Q519" s="25"/>
    </row>
    <row r="520" ht="22.5" customHeight="1">
      <c r="A520" s="77"/>
      <c r="B520" s="19"/>
      <c r="C520" s="12"/>
      <c r="D520" s="19"/>
      <c r="E520" s="28"/>
      <c r="F520" s="19"/>
      <c r="G520" s="19"/>
      <c r="H520" s="19"/>
      <c r="I520" s="19"/>
      <c r="J520" s="12" t="s">
        <v>115</v>
      </c>
      <c r="K520" s="16" t="n">
        <v>15416</v>
      </c>
      <c r="L520" s="14" t="n">
        <v>4520</v>
      </c>
      <c r="M520" s="16" t="n">
        <v>105</v>
      </c>
      <c r="N520" s="11" t="n">
        <v>0.007</v>
      </c>
      <c r="O520" s="11" t="n">
        <v>0.309</v>
      </c>
      <c r="P520" s="11" t="n">
        <v>32.4</v>
      </c>
      <c r="Q520" s="25"/>
    </row>
    <row r="521" ht="22.5" customHeight="1">
      <c r="A521" s="77"/>
      <c r="B521" s="19"/>
      <c r="C521" s="12" t="n">
        <v>10599681</v>
      </c>
      <c r="D521" s="12" t="s">
        <v>44</v>
      </c>
      <c r="E521" s="13" t="s">
        <v>14</v>
      </c>
      <c r="F521" s="12" t="s">
        <v>15</v>
      </c>
      <c r="G521" s="20" t="n">
        <v>0.13</v>
      </c>
      <c r="H521" s="12" t="n">
        <v>400</v>
      </c>
      <c r="I521" s="20" t="n">
        <f>G521*H521*7</f>
        <v>364</v>
      </c>
      <c r="J521" s="12" t="s">
        <v>113</v>
      </c>
      <c r="K521" s="14" t="n">
        <v>553</v>
      </c>
      <c r="L521" s="14" t="n">
        <v>184</v>
      </c>
      <c r="M521" s="14" t="n">
        <v>7</v>
      </c>
      <c r="N521" s="11" t="n">
        <v>0.005</v>
      </c>
      <c r="O521" s="11" t="n">
        <v>0.13</v>
      </c>
      <c r="P521" s="11" t="n">
        <v>0.91</v>
      </c>
      <c r="Q521" s="22" t="n">
        <f>M523/H521</f>
        <v>1</v>
      </c>
    </row>
    <row r="522" ht="22.5" customHeight="1">
      <c r="A522" s="77"/>
      <c r="B522" s="19"/>
      <c r="C522" s="12"/>
      <c r="D522" s="19"/>
      <c r="E522" s="28"/>
      <c r="F522" s="19"/>
      <c r="G522" s="19"/>
      <c r="H522" s="19"/>
      <c r="I522" s="19"/>
      <c r="J522" s="12" t="s">
        <v>114</v>
      </c>
      <c r="K522" s="16" t="n">
        <v>7202</v>
      </c>
      <c r="L522" s="14" t="n">
        <v>2262</v>
      </c>
      <c r="M522" s="16" t="n">
        <v>98</v>
      </c>
      <c r="N522" s="11" t="n">
        <v>0.006</v>
      </c>
      <c r="O522" s="11" t="n">
        <v>0.13</v>
      </c>
      <c r="P522" s="11" t="n">
        <v>12.74</v>
      </c>
      <c r="Q522" s="25"/>
    </row>
    <row r="523" ht="22.5" customHeight="1">
      <c r="A523" s="77"/>
      <c r="B523" s="19"/>
      <c r="C523" s="12"/>
      <c r="D523" s="19"/>
      <c r="E523" s="28"/>
      <c r="F523" s="19"/>
      <c r="G523" s="19"/>
      <c r="H523" s="19"/>
      <c r="I523" s="19"/>
      <c r="J523" s="12" t="s">
        <v>115</v>
      </c>
      <c r="K523" s="16" t="n">
        <v>25900</v>
      </c>
      <c r="L523" s="14" t="n">
        <v>7883</v>
      </c>
      <c r="M523" s="16" t="n">
        <v>400</v>
      </c>
      <c r="N523" s="11" t="n">
        <v>0.007</v>
      </c>
      <c r="O523" s="11" t="n">
        <v>0.13</v>
      </c>
      <c r="P523" s="11" t="n">
        <v>52</v>
      </c>
      <c r="Q523" s="25"/>
    </row>
    <row r="524" ht="22.5" customHeight="1">
      <c r="A524" s="77"/>
      <c r="B524" s="19"/>
      <c r="C524" s="12" t="n">
        <v>6060965</v>
      </c>
      <c r="D524" s="12" t="s">
        <v>39</v>
      </c>
      <c r="E524" s="69" t="s">
        <v>14</v>
      </c>
      <c r="F524" s="37" t="s">
        <v>15</v>
      </c>
      <c r="G524" s="39" t="n">
        <v>0.3</v>
      </c>
      <c r="H524" s="37" t="n">
        <v>200</v>
      </c>
      <c r="I524" s="39" t="n">
        <f>G524*H524*7</f>
        <v>420</v>
      </c>
      <c r="J524" s="12" t="s">
        <v>113</v>
      </c>
      <c r="K524" s="14" t="n">
        <v>1480</v>
      </c>
      <c r="L524" s="14" t="n">
        <v>80</v>
      </c>
      <c r="M524" s="14" t="n">
        <v>4</v>
      </c>
      <c r="N524" s="11" t="n">
        <v>0.015</v>
      </c>
      <c r="O524" s="11" t="n">
        <v>0.305</v>
      </c>
      <c r="P524" s="11" t="n">
        <v>1.22</v>
      </c>
      <c r="Q524" s="22" t="n">
        <f>M526/H524</f>
        <v>0.735</v>
      </c>
    </row>
    <row r="525" ht="22.5" customHeight="1">
      <c r="A525" s="77"/>
      <c r="B525" s="19"/>
      <c r="C525" s="19"/>
      <c r="D525" s="19"/>
      <c r="E525" s="44"/>
      <c r="F525" s="33"/>
      <c r="G525" s="33"/>
      <c r="H525" s="33"/>
      <c r="I525" s="33"/>
      <c r="J525" s="12" t="s">
        <v>114</v>
      </c>
      <c r="K525" s="14" t="n">
        <v>13220</v>
      </c>
      <c r="L525" s="14" t="n">
        <v>1028</v>
      </c>
      <c r="M525" s="15" t="n">
        <v>42</v>
      </c>
      <c r="N525" s="11" t="n">
        <v>0.013</v>
      </c>
      <c r="O525" s="11" t="n">
        <v>0.325</v>
      </c>
      <c r="P525" s="11" t="n">
        <v>13.63</v>
      </c>
      <c r="Q525" s="25"/>
    </row>
    <row r="526" ht="22.5" customHeight="1">
      <c r="A526" s="77"/>
      <c r="B526" s="19"/>
      <c r="C526" s="19"/>
      <c r="D526" s="19"/>
      <c r="E526" s="45"/>
      <c r="F526" s="29"/>
      <c r="G526" s="29"/>
      <c r="H526" s="29"/>
      <c r="I526" s="29"/>
      <c r="J526" s="12" t="s">
        <v>115</v>
      </c>
      <c r="K526" s="14" t="n">
        <v>36896</v>
      </c>
      <c r="L526" s="14" t="n">
        <v>3793</v>
      </c>
      <c r="M526" s="15" t="n">
        <v>147</v>
      </c>
      <c r="N526" s="11" t="n">
        <v>0.012</v>
      </c>
      <c r="O526" s="11" t="n">
        <v>0.314</v>
      </c>
      <c r="P526" s="11" t="n">
        <v>46.15</v>
      </c>
      <c r="Q526" s="25"/>
    </row>
    <row r="527" ht="22.5" customHeight="1">
      <c r="A527" s="77"/>
      <c r="B527" s="19"/>
      <c r="C527" s="12" t="n">
        <v>10842514</v>
      </c>
      <c r="D527" s="12" t="s">
        <v>45</v>
      </c>
      <c r="E527" s="69" t="s">
        <v>14</v>
      </c>
      <c r="F527" s="37" t="s">
        <v>26</v>
      </c>
      <c r="G527" s="39" t="n">
        <v>0.15</v>
      </c>
      <c r="H527" s="37" t="n">
        <v>100</v>
      </c>
      <c r="I527" s="39" t="n">
        <f>G527*H527*7</f>
        <v>105</v>
      </c>
      <c r="J527" s="12" t="s">
        <v>113</v>
      </c>
      <c r="K527" s="14" t="n">
        <v>19</v>
      </c>
      <c r="L527" s="14" t="n">
        <v>1</v>
      </c>
      <c r="M527" s="14" t="n">
        <v>0</v>
      </c>
      <c r="N527" s="11" t="n">
        <v>0</v>
      </c>
      <c r="O527" s="11" t="n">
        <v>0</v>
      </c>
      <c r="P527" s="11" t="n">
        <v>0</v>
      </c>
      <c r="Q527" s="22" t="n">
        <f>M529/H527</f>
        <v>0.01</v>
      </c>
    </row>
    <row r="528" ht="22.5" customHeight="1">
      <c r="A528" s="77"/>
      <c r="B528" s="19"/>
      <c r="C528" s="19"/>
      <c r="D528" s="19"/>
      <c r="E528" s="44"/>
      <c r="F528" s="33"/>
      <c r="G528" s="33"/>
      <c r="H528" s="33"/>
      <c r="I528" s="33"/>
      <c r="J528" s="12" t="s">
        <v>114</v>
      </c>
      <c r="K528" s="14" t="n">
        <v>45</v>
      </c>
      <c r="L528" s="14" t="n">
        <v>8</v>
      </c>
      <c r="M528" s="14" t="n">
        <v>0</v>
      </c>
      <c r="N528" s="11" t="n">
        <v>0</v>
      </c>
      <c r="O528" s="11" t="n">
        <v>0</v>
      </c>
      <c r="P528" s="11" t="n">
        <v>0.03</v>
      </c>
      <c r="Q528" s="25"/>
    </row>
    <row r="529" ht="22.5" customHeight="1">
      <c r="A529" s="77"/>
      <c r="B529" s="19"/>
      <c r="C529" s="19"/>
      <c r="D529" s="19"/>
      <c r="E529" s="45"/>
      <c r="F529" s="29"/>
      <c r="G529" s="29"/>
      <c r="H529" s="29"/>
      <c r="I529" s="29"/>
      <c r="J529" s="12" t="s">
        <v>115</v>
      </c>
      <c r="K529" s="14" t="n">
        <v>102</v>
      </c>
      <c r="L529" s="14" t="n">
        <v>12</v>
      </c>
      <c r="M529" s="14" t="n">
        <v>1</v>
      </c>
      <c r="N529" s="11" t="n">
        <v>0</v>
      </c>
      <c r="O529" s="11" t="n">
        <v>0.05</v>
      </c>
      <c r="P529" s="11" t="n">
        <v>0.05</v>
      </c>
      <c r="Q529" s="25"/>
    </row>
    <row r="530" ht="22.5" customHeight="1">
      <c r="A530" s="77"/>
      <c r="B530" s="19"/>
      <c r="C530" s="12" t="n">
        <v>10815258</v>
      </c>
      <c r="D530" s="12" t="s">
        <v>45</v>
      </c>
      <c r="E530" s="69" t="s">
        <v>14</v>
      </c>
      <c r="F530" s="37" t="s">
        <v>15</v>
      </c>
      <c r="G530" s="39" t="n">
        <v>0.15</v>
      </c>
      <c r="H530" s="37" t="n">
        <v>100</v>
      </c>
      <c r="I530" s="39" t="n">
        <f>G530*H530*7</f>
        <v>105</v>
      </c>
      <c r="J530" s="12" t="s">
        <v>113</v>
      </c>
      <c r="K530" s="14" t="n">
        <v>128</v>
      </c>
      <c r="L530" s="14" t="n">
        <v>0</v>
      </c>
      <c r="M530" s="14" t="n">
        <v>0</v>
      </c>
      <c r="N530" s="11" t="n">
        <v>0</v>
      </c>
      <c r="O530" s="11" t="n">
        <v>0</v>
      </c>
      <c r="P530" s="11" t="n">
        <v>0</v>
      </c>
      <c r="Q530" s="22" t="n">
        <f>M532/H530</f>
        <v>0.09</v>
      </c>
    </row>
    <row r="531" ht="22.5" customHeight="1">
      <c r="A531" s="77"/>
      <c r="B531" s="19"/>
      <c r="C531" s="19"/>
      <c r="D531" s="19"/>
      <c r="E531" s="44"/>
      <c r="F531" s="33"/>
      <c r="G531" s="33"/>
      <c r="H531" s="33"/>
      <c r="I531" s="33"/>
      <c r="J531" s="12" t="s">
        <v>114</v>
      </c>
      <c r="K531" s="14" t="n">
        <v>1802</v>
      </c>
      <c r="L531" s="14" t="n">
        <v>19</v>
      </c>
      <c r="M531" s="14" t="n">
        <v>2</v>
      </c>
      <c r="N531" s="11" t="n">
        <v>0.021</v>
      </c>
      <c r="O531" s="11" t="n">
        <v>0.203</v>
      </c>
      <c r="P531" s="11" t="n">
        <v>0.406</v>
      </c>
      <c r="Q531" s="25"/>
    </row>
    <row r="532" ht="22.5" customHeight="1">
      <c r="A532" s="77"/>
      <c r="B532" s="19"/>
      <c r="C532" s="19"/>
      <c r="D532" s="19"/>
      <c r="E532" s="45"/>
      <c r="F532" s="29"/>
      <c r="G532" s="29"/>
      <c r="H532" s="29"/>
      <c r="I532" s="29"/>
      <c r="J532" s="12" t="s">
        <v>115</v>
      </c>
      <c r="K532" s="14" t="n">
        <v>6522</v>
      </c>
      <c r="L532" s="14" t="n">
        <v>59</v>
      </c>
      <c r="M532" s="14" t="n">
        <v>9</v>
      </c>
      <c r="N532" s="11" t="n">
        <v>0.031</v>
      </c>
      <c r="O532" s="11" t="n">
        <v>0.203</v>
      </c>
      <c r="P532" s="11" t="n">
        <v>1.827</v>
      </c>
      <c r="Q532" s="25"/>
    </row>
    <row r="533" ht="22.5" customHeight="1">
      <c r="A533" s="77"/>
      <c r="B533" s="19"/>
      <c r="C533" s="12" t="n">
        <v>91535229</v>
      </c>
      <c r="D533" s="12" t="s">
        <v>28</v>
      </c>
      <c r="E533" s="69" t="s">
        <v>40</v>
      </c>
      <c r="F533" s="37" t="s">
        <v>15</v>
      </c>
      <c r="G533" s="39" t="n">
        <v>0.02</v>
      </c>
      <c r="H533" s="37" t="n">
        <v>500</v>
      </c>
      <c r="I533" s="39" t="n">
        <f>G533*H533*7</f>
        <v>70</v>
      </c>
      <c r="J533" s="12" t="s">
        <v>113</v>
      </c>
      <c r="K533" s="14" t="n">
        <v>138</v>
      </c>
      <c r="L533" s="14" t="n">
        <v>29</v>
      </c>
      <c r="M533" s="14" t="n">
        <v>1</v>
      </c>
      <c r="N533" s="11" t="n">
        <v>0.001</v>
      </c>
      <c r="O533" s="11" t="n">
        <v>0.04</v>
      </c>
      <c r="P533" s="11" t="n">
        <v>0.04</v>
      </c>
      <c r="Q533" s="22" t="n">
        <f>M535/H533</f>
        <v>0.018</v>
      </c>
    </row>
    <row r="534" ht="22.5" customHeight="1">
      <c r="A534" s="77"/>
      <c r="B534" s="19"/>
      <c r="C534" s="19"/>
      <c r="D534" s="19"/>
      <c r="E534" s="44"/>
      <c r="F534" s="33"/>
      <c r="G534" s="33"/>
      <c r="H534" s="33"/>
      <c r="I534" s="33"/>
      <c r="J534" s="12" t="s">
        <v>114</v>
      </c>
      <c r="K534" s="14" t="n">
        <v>1229</v>
      </c>
      <c r="L534" s="14" t="n">
        <v>327</v>
      </c>
      <c r="M534" s="14" t="n">
        <v>7</v>
      </c>
      <c r="N534" s="11" t="n">
        <v>0.001</v>
      </c>
      <c r="O534" s="17" t="n">
        <v>0.04</v>
      </c>
      <c r="P534" s="11" t="n">
        <v>0.28</v>
      </c>
      <c r="Q534" s="25"/>
    </row>
    <row r="535" ht="22.5" customHeight="1">
      <c r="A535" s="77"/>
      <c r="B535" s="19"/>
      <c r="C535" s="19"/>
      <c r="D535" s="19"/>
      <c r="E535" s="45"/>
      <c r="F535" s="29"/>
      <c r="G535" s="29"/>
      <c r="H535" s="29"/>
      <c r="I535" s="29"/>
      <c r="J535" s="12" t="s">
        <v>115</v>
      </c>
      <c r="K535" s="14" t="n">
        <v>3043</v>
      </c>
      <c r="L535" s="14" t="n">
        <v>796</v>
      </c>
      <c r="M535" s="14" t="n">
        <v>9</v>
      </c>
      <c r="N535" s="11" t="n">
        <v>0</v>
      </c>
      <c r="O535" s="11" t="n">
        <v>0.04</v>
      </c>
      <c r="P535" s="11" t="n">
        <v>0.36</v>
      </c>
      <c r="Q535" s="25"/>
    </row>
    <row r="536" ht="22.5" customHeight="1">
      <c r="A536" s="77"/>
      <c r="B536" s="19"/>
      <c r="C536" s="12" t="n">
        <v>91535331</v>
      </c>
      <c r="D536" s="12" t="s">
        <v>28</v>
      </c>
      <c r="E536" s="69" t="s">
        <v>29</v>
      </c>
      <c r="F536" s="37" t="s">
        <v>15</v>
      </c>
      <c r="G536" s="39" t="n">
        <v>0.02</v>
      </c>
      <c r="H536" s="37" t="n">
        <v>750</v>
      </c>
      <c r="I536" s="39" t="n">
        <f>G536*H536*7</f>
        <v>105</v>
      </c>
      <c r="J536" s="12" t="s">
        <v>113</v>
      </c>
      <c r="K536" s="14" t="n">
        <v>238</v>
      </c>
      <c r="L536" s="14" t="n">
        <v>88</v>
      </c>
      <c r="M536" s="14" t="n">
        <v>1</v>
      </c>
      <c r="N536" s="11" t="n">
        <v>0</v>
      </c>
      <c r="O536" s="11" t="n">
        <v>0.04</v>
      </c>
      <c r="P536" s="11" t="n">
        <v>0.04</v>
      </c>
      <c r="Q536" s="22" t="n">
        <f>M538/H536</f>
        <v>0.028</v>
      </c>
    </row>
    <row r="537" ht="22.5" customHeight="1">
      <c r="A537" s="77"/>
      <c r="B537" s="19"/>
      <c r="C537" s="19"/>
      <c r="D537" s="19"/>
      <c r="E537" s="44"/>
      <c r="F537" s="33"/>
      <c r="G537" s="33"/>
      <c r="H537" s="33"/>
      <c r="I537" s="33"/>
      <c r="J537" s="12" t="s">
        <v>114</v>
      </c>
      <c r="K537" s="14" t="n">
        <v>1501</v>
      </c>
      <c r="L537" s="14" t="n">
        <v>560</v>
      </c>
      <c r="M537" s="14" t="n">
        <v>11</v>
      </c>
      <c r="N537" s="11" t="n">
        <v>0.001</v>
      </c>
      <c r="O537" s="11" t="n">
        <v>0.04</v>
      </c>
      <c r="P537" s="11" t="n">
        <v>0.44</v>
      </c>
      <c r="Q537" s="25"/>
    </row>
    <row r="538" ht="22.5" customHeight="1">
      <c r="A538" s="77"/>
      <c r="B538" s="19"/>
      <c r="C538" s="19"/>
      <c r="D538" s="19"/>
      <c r="E538" s="45"/>
      <c r="F538" s="29"/>
      <c r="G538" s="29"/>
      <c r="H538" s="29"/>
      <c r="I538" s="29"/>
      <c r="J538" s="12" t="s">
        <v>115</v>
      </c>
      <c r="K538" s="14" t="n">
        <v>4422</v>
      </c>
      <c r="L538" s="14" t="n">
        <v>1643</v>
      </c>
      <c r="M538" s="15" t="n">
        <v>21</v>
      </c>
      <c r="N538" s="11" t="n">
        <v>0.001</v>
      </c>
      <c r="O538" s="11" t="n">
        <v>0.04</v>
      </c>
      <c r="P538" s="11" t="n">
        <v>0.84</v>
      </c>
      <c r="Q538" s="25"/>
    </row>
    <row r="539" ht="22.5" customHeight="1">
      <c r="A539" s="77"/>
      <c r="B539" s="19"/>
      <c r="C539" s="12" t="n">
        <v>11324493</v>
      </c>
      <c r="D539" s="12" t="s">
        <v>28</v>
      </c>
      <c r="E539" s="69" t="s">
        <v>17</v>
      </c>
      <c r="F539" s="37" t="s">
        <v>15</v>
      </c>
      <c r="G539" s="39" t="n">
        <v>0.28</v>
      </c>
      <c r="H539" s="37" t="n">
        <v>100</v>
      </c>
      <c r="I539" s="39" t="n">
        <f>G539*H539*7</f>
        <v>196</v>
      </c>
      <c r="J539" s="12" t="s">
        <v>113</v>
      </c>
      <c r="K539" s="14" t="n">
        <v>36</v>
      </c>
      <c r="L539" s="14" t="n">
        <v>15</v>
      </c>
      <c r="M539" s="14" t="n">
        <v>0</v>
      </c>
      <c r="N539" s="11" t="n">
        <v>0</v>
      </c>
      <c r="O539" s="11" t="n">
        <v>0</v>
      </c>
      <c r="P539" s="11" t="n">
        <v>0</v>
      </c>
      <c r="Q539" s="22" t="n">
        <f>M541/H539</f>
        <v>0.02</v>
      </c>
    </row>
    <row r="540" ht="22.5" customHeight="1">
      <c r="A540" s="77"/>
      <c r="B540" s="19"/>
      <c r="C540" s="19"/>
      <c r="D540" s="19"/>
      <c r="E540" s="44"/>
      <c r="F540" s="33"/>
      <c r="G540" s="33"/>
      <c r="H540" s="33"/>
      <c r="I540" s="33"/>
      <c r="J540" s="12" t="s">
        <v>114</v>
      </c>
      <c r="K540" s="14" t="n">
        <v>146</v>
      </c>
      <c r="L540" s="14" t="n">
        <v>64</v>
      </c>
      <c r="M540" s="14" t="n">
        <v>2</v>
      </c>
      <c r="N540" s="11" t="n">
        <v>0.009</v>
      </c>
      <c r="O540" s="11" t="n">
        <v>0.3</v>
      </c>
      <c r="P540" s="11" t="n">
        <v>0.6</v>
      </c>
      <c r="Q540" s="25"/>
    </row>
    <row r="541" ht="22.5" customHeight="1">
      <c r="A541" s="77"/>
      <c r="B541" s="19"/>
      <c r="C541" s="19"/>
      <c r="D541" s="19"/>
      <c r="E541" s="45"/>
      <c r="F541" s="29"/>
      <c r="G541" s="29"/>
      <c r="H541" s="29"/>
      <c r="I541" s="29"/>
      <c r="J541" s="12" t="s">
        <v>115</v>
      </c>
      <c r="K541" s="14" t="n">
        <v>484</v>
      </c>
      <c r="L541" s="14" t="n">
        <v>201</v>
      </c>
      <c r="M541" s="14" t="n">
        <v>2</v>
      </c>
      <c r="N541" s="11" t="n">
        <v>0.009</v>
      </c>
      <c r="O541" s="11" t="n">
        <v>0.3</v>
      </c>
      <c r="P541" s="11" t="n">
        <v>0.6</v>
      </c>
      <c r="Q541" s="25"/>
    </row>
    <row r="542" ht="22.5" customHeight="1">
      <c r="A542" s="77"/>
      <c r="B542" s="19"/>
      <c r="C542" s="12" t="n">
        <v>10298628</v>
      </c>
      <c r="D542" s="12" t="s">
        <v>46</v>
      </c>
      <c r="E542" s="69" t="s">
        <v>14</v>
      </c>
      <c r="F542" s="37" t="s">
        <v>26</v>
      </c>
      <c r="G542" s="39" t="n">
        <v>0.15</v>
      </c>
      <c r="H542" s="37" t="n">
        <v>100</v>
      </c>
      <c r="I542" s="39" t="n">
        <f>G542*H542*7</f>
        <v>105</v>
      </c>
      <c r="J542" s="12" t="s">
        <v>113</v>
      </c>
      <c r="K542" s="14" t="n">
        <v>48463</v>
      </c>
      <c r="L542" s="14" t="n">
        <v>136</v>
      </c>
      <c r="M542" s="14" t="n">
        <v>15</v>
      </c>
      <c r="N542" s="11" t="n">
        <v>0.03</v>
      </c>
      <c r="O542" s="11" t="n">
        <v>0.28</v>
      </c>
      <c r="P542" s="11" t="n">
        <v>0.28</v>
      </c>
      <c r="Q542" s="22" t="n">
        <f>M544/H542</f>
        <v>0.86</v>
      </c>
    </row>
    <row r="543" ht="22.5" customHeight="1">
      <c r="A543" s="77"/>
      <c r="B543" s="19"/>
      <c r="C543" s="19"/>
      <c r="D543" s="19"/>
      <c r="E543" s="44"/>
      <c r="F543" s="33"/>
      <c r="G543" s="33"/>
      <c r="H543" s="33"/>
      <c r="I543" s="33"/>
      <c r="J543" s="12" t="s">
        <v>114</v>
      </c>
      <c r="K543" s="14" t="n">
        <v>196004</v>
      </c>
      <c r="L543" s="14" t="n">
        <v>590</v>
      </c>
      <c r="M543" s="14" t="n">
        <v>35</v>
      </c>
      <c r="N543" s="11" t="n">
        <v>0.03</v>
      </c>
      <c r="O543" s="11" t="n">
        <v>0.49</v>
      </c>
      <c r="P543" s="11" t="n">
        <v>17.29</v>
      </c>
      <c r="Q543" s="25"/>
      <c r="R543" s="4" t="s">
        <v>124</v>
      </c>
    </row>
    <row r="544" ht="22.5" customHeight="1">
      <c r="A544" s="77"/>
      <c r="B544" s="19"/>
      <c r="C544" s="19"/>
      <c r="D544" s="19"/>
      <c r="E544" s="45"/>
      <c r="F544" s="29"/>
      <c r="G544" s="29"/>
      <c r="H544" s="29"/>
      <c r="I544" s="29"/>
      <c r="J544" s="12" t="s">
        <v>115</v>
      </c>
      <c r="K544" s="14" t="n">
        <v>796203</v>
      </c>
      <c r="L544" s="14" t="n">
        <v>2590</v>
      </c>
      <c r="M544" s="15" t="n">
        <v>86</v>
      </c>
      <c r="N544" s="11" t="n">
        <v>0.02</v>
      </c>
      <c r="O544" s="11" t="n">
        <v>0.74</v>
      </c>
      <c r="P544" s="11" t="n">
        <v>63.98</v>
      </c>
      <c r="Q544" s="25"/>
    </row>
    <row r="545" ht="22.5" customHeight="1">
      <c r="A545" s="77"/>
      <c r="B545" s="19"/>
      <c r="C545" s="12" t="n">
        <v>11655595</v>
      </c>
      <c r="D545" s="12" t="s">
        <v>47</v>
      </c>
      <c r="E545" s="69" t="s">
        <v>14</v>
      </c>
      <c r="F545" s="37" t="s">
        <v>26</v>
      </c>
      <c r="G545" s="39" t="n">
        <v>0.4</v>
      </c>
      <c r="H545" s="37" t="n">
        <v>100</v>
      </c>
      <c r="I545" s="39" t="n">
        <f>G545*H545*7</f>
        <v>280</v>
      </c>
      <c r="J545" s="12" t="s">
        <v>113</v>
      </c>
      <c r="K545" s="14" t="n">
        <v>146</v>
      </c>
      <c r="L545" s="14" t="n">
        <v>1</v>
      </c>
      <c r="M545" s="14" t="n">
        <v>0</v>
      </c>
      <c r="N545" s="11" t="n">
        <v>0</v>
      </c>
      <c r="O545" s="11" t="n">
        <v>0</v>
      </c>
      <c r="P545" s="11" t="n">
        <v>0.01</v>
      </c>
      <c r="Q545" s="22" t="n">
        <f>M547/H545</f>
        <v>0</v>
      </c>
    </row>
    <row r="546" ht="22.5" customHeight="1">
      <c r="A546" s="77"/>
      <c r="B546" s="19"/>
      <c r="C546" s="19"/>
      <c r="D546" s="19"/>
      <c r="E546" s="44"/>
      <c r="F546" s="33"/>
      <c r="G546" s="33"/>
      <c r="H546" s="33"/>
      <c r="I546" s="33"/>
      <c r="J546" s="12" t="s">
        <v>114</v>
      </c>
      <c r="K546" s="14" t="n">
        <v>3590</v>
      </c>
      <c r="L546" s="14" t="n">
        <v>48</v>
      </c>
      <c r="M546" s="14" t="n">
        <v>0</v>
      </c>
      <c r="N546" s="11" t="n">
        <v>0</v>
      </c>
      <c r="O546" s="11" t="n">
        <v>0</v>
      </c>
      <c r="P546" s="11" t="n">
        <v>0.05</v>
      </c>
      <c r="Q546" s="25"/>
    </row>
    <row r="547" ht="22.5" customHeight="1">
      <c r="A547" s="77"/>
      <c r="B547" s="19"/>
      <c r="C547" s="19"/>
      <c r="D547" s="19"/>
      <c r="E547" s="45"/>
      <c r="F547" s="29"/>
      <c r="G547" s="29"/>
      <c r="H547" s="29"/>
      <c r="I547" s="29"/>
      <c r="J547" s="12" t="s">
        <v>115</v>
      </c>
      <c r="K547" s="14" t="n">
        <v>10274</v>
      </c>
      <c r="L547" s="14" t="n">
        <v>115</v>
      </c>
      <c r="M547" s="14" t="n">
        <v>0</v>
      </c>
      <c r="N547" s="11" t="n">
        <v>0</v>
      </c>
      <c r="O547" s="11" t="n">
        <v>0</v>
      </c>
      <c r="P547" s="11" t="n">
        <v>0.32</v>
      </c>
      <c r="Q547" s="25"/>
    </row>
    <row r="548" ht="22.5" customHeight="1">
      <c r="A548" s="77"/>
      <c r="B548" s="19"/>
      <c r="C548" s="12" t="n">
        <v>11655596</v>
      </c>
      <c r="D548" s="12" t="s">
        <v>47</v>
      </c>
      <c r="E548" s="69" t="s">
        <v>14</v>
      </c>
      <c r="F548" s="37" t="s">
        <v>12</v>
      </c>
      <c r="G548" s="39" t="n">
        <v>0.3</v>
      </c>
      <c r="H548" s="37" t="n">
        <v>50</v>
      </c>
      <c r="I548" s="39" t="n">
        <f>G548*H548*7</f>
        <v>105</v>
      </c>
      <c r="J548" s="12" t="s">
        <v>113</v>
      </c>
      <c r="K548" s="14" t="n">
        <v>26</v>
      </c>
      <c r="L548" s="14" t="n">
        <v>0</v>
      </c>
      <c r="M548" s="14" t="n">
        <v>0</v>
      </c>
      <c r="N548" s="11" t="n">
        <v>0</v>
      </c>
      <c r="O548" s="11" t="n">
        <v>0</v>
      </c>
      <c r="P548" s="11" t="n">
        <v>0</v>
      </c>
      <c r="Q548" s="22" t="n">
        <f>M550/H548</f>
        <v>0</v>
      </c>
    </row>
    <row r="549" ht="22.5" customHeight="1">
      <c r="A549" s="77"/>
      <c r="B549" s="19"/>
      <c r="C549" s="19"/>
      <c r="D549" s="19"/>
      <c r="E549" s="44"/>
      <c r="F549" s="33"/>
      <c r="G549" s="33"/>
      <c r="H549" s="33"/>
      <c r="I549" s="33"/>
      <c r="J549" s="12" t="s">
        <v>114</v>
      </c>
      <c r="K549" s="14" t="n">
        <v>201</v>
      </c>
      <c r="L549" s="14" t="n">
        <v>0</v>
      </c>
      <c r="M549" s="14" t="n">
        <v>0</v>
      </c>
      <c r="N549" s="11" t="n">
        <v>0</v>
      </c>
      <c r="O549" s="11" t="n">
        <v>0</v>
      </c>
      <c r="P549" s="11" t="n">
        <v>0</v>
      </c>
      <c r="Q549" s="25"/>
      <c r="R549" s="4" t="s">
        <v>117</v>
      </c>
    </row>
    <row r="550" ht="22.5" customHeight="1">
      <c r="A550" s="77"/>
      <c r="B550" s="19"/>
      <c r="C550" s="19"/>
      <c r="D550" s="19"/>
      <c r="E550" s="45"/>
      <c r="F550" s="29"/>
      <c r="G550" s="29"/>
      <c r="H550" s="29"/>
      <c r="I550" s="29"/>
      <c r="J550" s="12" t="s">
        <v>115</v>
      </c>
      <c r="K550" s="14" t="n">
        <v>821</v>
      </c>
      <c r="L550" s="14" t="n">
        <v>1</v>
      </c>
      <c r="M550" s="14" t="n">
        <v>0</v>
      </c>
      <c r="N550" s="11" t="n">
        <v>0</v>
      </c>
      <c r="O550" s="11" t="n">
        <v>0</v>
      </c>
      <c r="P550" s="11" t="n">
        <v>0</v>
      </c>
      <c r="Q550" s="25"/>
    </row>
    <row r="551" ht="22.5" customHeight="1">
      <c r="A551" s="77"/>
      <c r="B551" s="19"/>
      <c r="C551" s="12" t="n">
        <v>11690183</v>
      </c>
      <c r="D551" s="12" t="s">
        <v>42</v>
      </c>
      <c r="E551" s="69" t="s">
        <v>14</v>
      </c>
      <c r="F551" s="37" t="s">
        <v>15</v>
      </c>
      <c r="G551" s="39" t="n">
        <v>0.1</v>
      </c>
      <c r="H551" s="37" t="n">
        <v>100</v>
      </c>
      <c r="I551" s="39" t="n">
        <f>G551*H551*7</f>
        <v>70</v>
      </c>
      <c r="J551" s="12" t="s">
        <v>113</v>
      </c>
      <c r="K551" s="14" t="n">
        <v>46</v>
      </c>
      <c r="L551" s="14" t="n">
        <v>8</v>
      </c>
      <c r="M551" s="14" t="n">
        <v>1</v>
      </c>
      <c r="N551" s="11" t="n">
        <v>0.025</v>
      </c>
      <c r="O551" s="11" t="n">
        <v>0.2</v>
      </c>
      <c r="P551" s="11" t="n">
        <v>0.2</v>
      </c>
      <c r="Q551" s="22" t="n">
        <f>M553/H551</f>
        <v>0.45</v>
      </c>
    </row>
    <row r="552" ht="22.5" customHeight="1">
      <c r="A552" s="77"/>
      <c r="B552" s="19"/>
      <c r="C552" s="19"/>
      <c r="D552" s="19"/>
      <c r="E552" s="44"/>
      <c r="F552" s="33"/>
      <c r="G552" s="33"/>
      <c r="H552" s="33"/>
      <c r="I552" s="33"/>
      <c r="J552" s="12" t="s">
        <v>114</v>
      </c>
      <c r="K552" s="14" t="n">
        <v>4843</v>
      </c>
      <c r="L552" s="14" t="n">
        <v>1621</v>
      </c>
      <c r="M552" s="15" t="n">
        <v>17</v>
      </c>
      <c r="N552" s="11" t="n">
        <v>0.002</v>
      </c>
      <c r="O552" s="11" t="n">
        <v>0.2</v>
      </c>
      <c r="P552" s="11" t="n">
        <v>3.4</v>
      </c>
      <c r="Q552" s="25"/>
    </row>
    <row r="553" ht="22.5" customHeight="1">
      <c r="A553" s="77"/>
      <c r="B553" s="19"/>
      <c r="C553" s="19"/>
      <c r="D553" s="19"/>
      <c r="E553" s="45"/>
      <c r="F553" s="29"/>
      <c r="G553" s="29"/>
      <c r="H553" s="29"/>
      <c r="I553" s="29"/>
      <c r="J553" s="12" t="s">
        <v>115</v>
      </c>
      <c r="K553" s="14" t="n">
        <v>9183</v>
      </c>
      <c r="L553" s="14" t="n">
        <v>2693</v>
      </c>
      <c r="M553" s="15" t="n">
        <v>45</v>
      </c>
      <c r="N553" s="11" t="n">
        <v>0.003</v>
      </c>
      <c r="O553" s="11" t="n">
        <v>0.2</v>
      </c>
      <c r="P553" s="11" t="n">
        <v>9</v>
      </c>
      <c r="Q553" s="25"/>
    </row>
    <row r="554" ht="22.5" customHeight="1">
      <c r="A554" s="77"/>
      <c r="B554" s="19"/>
      <c r="C554" s="12" t="n">
        <v>11763482</v>
      </c>
      <c r="D554" s="12" t="s">
        <v>47</v>
      </c>
      <c r="E554" s="69" t="s">
        <v>14</v>
      </c>
      <c r="F554" s="37" t="s">
        <v>12</v>
      </c>
      <c r="G554" s="39" t="n">
        <v>0.4</v>
      </c>
      <c r="H554" s="37" t="n">
        <v>100</v>
      </c>
      <c r="I554" s="39" t="n">
        <f>G554*H554*7</f>
        <v>280</v>
      </c>
      <c r="J554" s="12" t="s">
        <v>113</v>
      </c>
      <c r="K554" s="14" t="n">
        <v>30</v>
      </c>
      <c r="L554" s="14" t="n">
        <v>9</v>
      </c>
      <c r="M554" s="14" t="n">
        <v>0</v>
      </c>
      <c r="N554" s="11" t="n">
        <v>0.001</v>
      </c>
      <c r="O554" s="11" t="n">
        <v>0</v>
      </c>
      <c r="P554" s="11" t="n">
        <v>0.0097</v>
      </c>
      <c r="Q554" s="22" t="n">
        <f>M556/H554</f>
        <v>0</v>
      </c>
    </row>
    <row r="555" ht="22.5" customHeight="1">
      <c r="A555" s="77"/>
      <c r="B555" s="19"/>
      <c r="C555" s="19"/>
      <c r="D555" s="19"/>
      <c r="E555" s="44"/>
      <c r="F555" s="33"/>
      <c r="G555" s="33"/>
      <c r="H555" s="33"/>
      <c r="I555" s="33"/>
      <c r="J555" s="12" t="s">
        <v>114</v>
      </c>
      <c r="K555" s="14" t="n">
        <v>129</v>
      </c>
      <c r="L555" s="14" t="n">
        <v>36</v>
      </c>
      <c r="M555" s="14" t="n">
        <v>0</v>
      </c>
      <c r="N555" s="11" t="n">
        <v>0.001</v>
      </c>
      <c r="O555" s="11" t="n">
        <v>0</v>
      </c>
      <c r="P555" s="11" t="n">
        <v>0.049</v>
      </c>
      <c r="Q555" s="25"/>
    </row>
    <row r="556" ht="22.5" customHeight="1">
      <c r="A556" s="77"/>
      <c r="B556" s="19"/>
      <c r="C556" s="19"/>
      <c r="D556" s="19"/>
      <c r="E556" s="45"/>
      <c r="F556" s="29"/>
      <c r="G556" s="29"/>
      <c r="H556" s="29"/>
      <c r="I556" s="29"/>
      <c r="J556" s="12" t="s">
        <v>115</v>
      </c>
      <c r="K556" s="14" t="n">
        <v>367</v>
      </c>
      <c r="L556" s="14" t="n">
        <v>108</v>
      </c>
      <c r="M556" s="14" t="n">
        <v>0</v>
      </c>
      <c r="N556" s="11" t="n">
        <v>0.002</v>
      </c>
      <c r="O556" s="11" t="n">
        <v>0</v>
      </c>
      <c r="P556" s="11" t="n">
        <v>0.1779</v>
      </c>
      <c r="Q556" s="25"/>
    </row>
    <row r="557" ht="22.5" customHeight="1">
      <c r="A557" s="77"/>
      <c r="B557" s="75" t="s">
        <v>118</v>
      </c>
      <c r="C557" s="12" t="n">
        <v>5464039</v>
      </c>
      <c r="D557" s="12" t="s">
        <v>28</v>
      </c>
      <c r="E557" s="13" t="s">
        <v>48</v>
      </c>
      <c r="F557" s="12" t="s">
        <v>15</v>
      </c>
      <c r="G557" s="20" t="n">
        <v>0.28</v>
      </c>
      <c r="H557" s="12" t="n">
        <v>1500</v>
      </c>
      <c r="I557" s="20" t="n">
        <f>G557*H557*7</f>
        <v>2940</v>
      </c>
      <c r="J557" s="12" t="s">
        <v>113</v>
      </c>
      <c r="K557" s="14" t="n">
        <v>24635</v>
      </c>
      <c r="L557" s="14" t="n">
        <v>4509</v>
      </c>
      <c r="M557" s="14" t="n">
        <v>97</v>
      </c>
      <c r="N557" s="11" t="n">
        <v>0.006</v>
      </c>
      <c r="O557" s="11" t="n">
        <v>0.294</v>
      </c>
      <c r="P557" s="11" t="n">
        <v>28.5</v>
      </c>
      <c r="Q557" s="22" t="n">
        <f>M559/H557</f>
        <v>0.891333333333333</v>
      </c>
    </row>
    <row r="558" ht="22.5" customHeight="1">
      <c r="A558" s="77"/>
      <c r="B558" s="33"/>
      <c r="C558" s="12"/>
      <c r="D558" s="19"/>
      <c r="E558" s="28"/>
      <c r="F558" s="19"/>
      <c r="G558" s="19"/>
      <c r="H558" s="19"/>
      <c r="I558" s="19"/>
      <c r="J558" s="12" t="s">
        <v>114</v>
      </c>
      <c r="K558" s="14" t="n">
        <v>119564</v>
      </c>
      <c r="L558" s="14" t="n">
        <v>25026</v>
      </c>
      <c r="M558" s="14" t="n">
        <v>462</v>
      </c>
      <c r="N558" s="11" t="n">
        <v>0.005</v>
      </c>
      <c r="O558" s="11" t="n">
        <v>0.297</v>
      </c>
      <c r="P558" s="11" t="n">
        <v>136.999</v>
      </c>
      <c r="Q558" s="25"/>
    </row>
    <row r="559" ht="22.5" customHeight="1">
      <c r="A559" s="77"/>
      <c r="B559" s="33"/>
      <c r="C559" s="12"/>
      <c r="D559" s="19"/>
      <c r="E559" s="28"/>
      <c r="F559" s="19"/>
      <c r="G559" s="19"/>
      <c r="H559" s="19"/>
      <c r="I559" s="19"/>
      <c r="J559" s="12" t="s">
        <v>115</v>
      </c>
      <c r="K559" s="14" t="n">
        <v>367941</v>
      </c>
      <c r="L559" s="14" t="n">
        <v>75790</v>
      </c>
      <c r="M559" s="14" t="n">
        <v>1337</v>
      </c>
      <c r="N559" s="11" t="n">
        <v>0.005</v>
      </c>
      <c r="O559" s="11" t="n">
        <v>0.298</v>
      </c>
      <c r="P559" s="11" t="n">
        <v>397.969</v>
      </c>
      <c r="Q559" s="25"/>
    </row>
    <row r="560" ht="22.5" customHeight="1">
      <c r="A560" s="77"/>
      <c r="B560" s="33"/>
      <c r="C560" s="12" t="n">
        <v>8057746</v>
      </c>
      <c r="D560" s="12" t="s">
        <v>28</v>
      </c>
      <c r="E560" s="13" t="s">
        <v>48</v>
      </c>
      <c r="F560" s="12" t="s">
        <v>15</v>
      </c>
      <c r="G560" s="20" t="n">
        <v>0.32</v>
      </c>
      <c r="H560" s="12" t="n">
        <v>300</v>
      </c>
      <c r="I560" s="20" t="n">
        <f>G560*H560*7</f>
        <v>672</v>
      </c>
      <c r="J560" s="12" t="s">
        <v>113</v>
      </c>
      <c r="K560" s="14" t="n">
        <v>0</v>
      </c>
      <c r="L560" s="14" t="n">
        <v>0</v>
      </c>
      <c r="M560" s="14" t="n">
        <v>0</v>
      </c>
      <c r="N560" s="11" t="n">
        <v>0</v>
      </c>
      <c r="O560" s="11" t="n">
        <v>0</v>
      </c>
      <c r="P560" s="11" t="n">
        <v>0</v>
      </c>
      <c r="Q560" s="22" t="n">
        <f>M562/H560</f>
        <v>0</v>
      </c>
    </row>
    <row r="561" ht="22.5" customHeight="1">
      <c r="A561" s="77"/>
      <c r="B561" s="33"/>
      <c r="C561" s="12"/>
      <c r="D561" s="19"/>
      <c r="E561" s="28"/>
      <c r="F561" s="19"/>
      <c r="G561" s="19"/>
      <c r="H561" s="19"/>
      <c r="I561" s="19"/>
      <c r="J561" s="12" t="s">
        <v>114</v>
      </c>
      <c r="K561" s="14" t="n">
        <v>0</v>
      </c>
      <c r="L561" s="14" t="n">
        <v>0</v>
      </c>
      <c r="M561" s="14" t="n">
        <v>0</v>
      </c>
      <c r="N561" s="11" t="n">
        <v>0</v>
      </c>
      <c r="O561" s="11" t="n">
        <v>0</v>
      </c>
      <c r="P561" s="11" t="n">
        <v>0</v>
      </c>
      <c r="Q561" s="25"/>
    </row>
    <row r="562" ht="22.5" customHeight="1">
      <c r="A562" s="77"/>
      <c r="B562" s="33"/>
      <c r="C562" s="12"/>
      <c r="D562" s="19"/>
      <c r="E562" s="28"/>
      <c r="F562" s="19"/>
      <c r="G562" s="19"/>
      <c r="H562" s="19"/>
      <c r="I562" s="19"/>
      <c r="J562" s="12" t="s">
        <v>115</v>
      </c>
      <c r="K562" s="14" t="n">
        <v>0</v>
      </c>
      <c r="L562" s="14" t="n">
        <v>0</v>
      </c>
      <c r="M562" s="14" t="n">
        <v>0</v>
      </c>
      <c r="N562" s="11" t="n">
        <v>0</v>
      </c>
      <c r="O562" s="11" t="n">
        <v>0</v>
      </c>
      <c r="P562" s="11" t="n">
        <v>0</v>
      </c>
      <c r="Q562" s="25"/>
    </row>
    <row r="563" ht="22.5" customHeight="1">
      <c r="A563" s="77"/>
      <c r="B563" s="33"/>
      <c r="C563" s="12" t="n">
        <v>91399821</v>
      </c>
      <c r="D563" s="12" t="s">
        <v>44</v>
      </c>
      <c r="E563" s="13" t="s">
        <v>14</v>
      </c>
      <c r="F563" s="12" t="s">
        <v>26</v>
      </c>
      <c r="G563" s="20" t="n">
        <v>0.1</v>
      </c>
      <c r="H563" s="12" t="n">
        <v>500</v>
      </c>
      <c r="I563" s="20" t="n">
        <f>G563*H563*7</f>
        <v>350</v>
      </c>
      <c r="J563" s="12" t="s">
        <v>113</v>
      </c>
      <c r="K563" s="14" t="n">
        <v>61005</v>
      </c>
      <c r="L563" s="14" t="n">
        <v>309</v>
      </c>
      <c r="M563" s="14" t="n">
        <v>9</v>
      </c>
      <c r="N563" s="11" t="n">
        <v>0.01</v>
      </c>
      <c r="O563" s="11" t="n">
        <v>0.4</v>
      </c>
      <c r="P563" s="11" t="n">
        <v>3.57</v>
      </c>
      <c r="Q563" s="22" t="n">
        <f>M565/H563</f>
        <v>0.984</v>
      </c>
    </row>
    <row r="564" ht="22.5" customHeight="1">
      <c r="A564" s="77"/>
      <c r="B564" s="33"/>
      <c r="C564" s="12"/>
      <c r="D564" s="19"/>
      <c r="E564" s="28"/>
      <c r="F564" s="19"/>
      <c r="G564" s="19"/>
      <c r="H564" s="19"/>
      <c r="I564" s="19"/>
      <c r="J564" s="12" t="s">
        <v>114</v>
      </c>
      <c r="K564" s="14" t="n">
        <v>13189</v>
      </c>
      <c r="L564" s="14" t="n">
        <v>1746</v>
      </c>
      <c r="M564" s="14" t="n">
        <v>136</v>
      </c>
      <c r="N564" s="11" t="n">
        <v>0.01</v>
      </c>
      <c r="O564" s="11" t="n">
        <v>0.08</v>
      </c>
      <c r="P564" s="11" t="n">
        <v>10.75</v>
      </c>
      <c r="Q564" s="25"/>
    </row>
    <row r="565" ht="22.5" customHeight="1">
      <c r="A565" s="77"/>
      <c r="B565" s="33"/>
      <c r="C565" s="12"/>
      <c r="D565" s="19"/>
      <c r="E565" s="28"/>
      <c r="F565" s="19"/>
      <c r="G565" s="19"/>
      <c r="H565" s="19"/>
      <c r="I565" s="19"/>
      <c r="J565" s="12" t="s">
        <v>115</v>
      </c>
      <c r="K565" s="14" t="n">
        <v>32369</v>
      </c>
      <c r="L565" s="14" t="n">
        <v>4921</v>
      </c>
      <c r="M565" s="14" t="n">
        <v>492</v>
      </c>
      <c r="N565" s="11" t="n">
        <v>0</v>
      </c>
      <c r="O565" s="11" t="n">
        <v>0.05</v>
      </c>
      <c r="P565" s="11" t="n">
        <v>24.1</v>
      </c>
      <c r="Q565" s="25"/>
    </row>
    <row r="566" ht="22.5" customHeight="1">
      <c r="A566" s="77"/>
      <c r="B566" s="33"/>
      <c r="C566" s="12" t="n">
        <v>8670368</v>
      </c>
      <c r="D566" s="12" t="s">
        <v>16</v>
      </c>
      <c r="E566" s="13" t="s">
        <v>11</v>
      </c>
      <c r="F566" s="12" t="s">
        <v>32</v>
      </c>
      <c r="G566" s="20" t="n">
        <v>0.12</v>
      </c>
      <c r="H566" s="12" t="n">
        <v>100</v>
      </c>
      <c r="I566" s="20" t="n">
        <f>G566*H566*7</f>
        <v>84</v>
      </c>
      <c r="J566" s="12" t="s">
        <v>113</v>
      </c>
      <c r="K566" s="14" t="n">
        <v>466</v>
      </c>
      <c r="L566" s="35" t="n">
        <v>25</v>
      </c>
      <c r="M566" s="14" t="n">
        <v>0</v>
      </c>
      <c r="N566" s="11" t="n">
        <v>0.01</v>
      </c>
      <c r="O566" s="11" t="n">
        <v>0</v>
      </c>
      <c r="P566" s="11" t="n">
        <v>0.17</v>
      </c>
      <c r="Q566" s="22" t="n">
        <f>M568/H566</f>
        <v>0</v>
      </c>
    </row>
    <row r="567" ht="22.5" customHeight="1">
      <c r="A567" s="77"/>
      <c r="B567" s="33"/>
      <c r="C567" s="12"/>
      <c r="D567" s="19"/>
      <c r="E567" s="28"/>
      <c r="F567" s="19"/>
      <c r="G567" s="19"/>
      <c r="H567" s="19"/>
      <c r="I567" s="19"/>
      <c r="J567" s="12" t="s">
        <v>114</v>
      </c>
      <c r="K567" s="14" t="n">
        <v>517</v>
      </c>
      <c r="L567" s="14" t="n">
        <v>32</v>
      </c>
      <c r="M567" s="14" t="n">
        <v>0</v>
      </c>
      <c r="N567" s="11" t="n">
        <v>0.01</v>
      </c>
      <c r="O567" s="11" t="n">
        <v>0</v>
      </c>
      <c r="P567" s="11" t="n">
        <v>0.18</v>
      </c>
      <c r="Q567" s="25"/>
    </row>
    <row r="568" ht="22.5" customHeight="1">
      <c r="A568" s="77"/>
      <c r="B568" s="33"/>
      <c r="C568" s="12"/>
      <c r="D568" s="19"/>
      <c r="E568" s="28"/>
      <c r="F568" s="19"/>
      <c r="G568" s="19"/>
      <c r="H568" s="19"/>
      <c r="I568" s="19"/>
      <c r="J568" s="12" t="s">
        <v>115</v>
      </c>
      <c r="K568" s="14" t="n">
        <v>1123</v>
      </c>
      <c r="L568" s="14" t="n">
        <v>99</v>
      </c>
      <c r="M568" s="14" t="n">
        <v>0</v>
      </c>
      <c r="N568" s="11" t="n">
        <v>0.01</v>
      </c>
      <c r="O568" s="11" t="n">
        <v>0</v>
      </c>
      <c r="P568" s="11" t="n">
        <v>0.44</v>
      </c>
      <c r="Q568" s="25"/>
    </row>
    <row r="569" ht="22.5" customHeight="1">
      <c r="A569" s="77"/>
      <c r="B569" s="33"/>
      <c r="C569" s="12" t="n">
        <v>10514860</v>
      </c>
      <c r="D569" s="12" t="s">
        <v>47</v>
      </c>
      <c r="E569" s="13" t="s">
        <v>14</v>
      </c>
      <c r="F569" s="12" t="s">
        <v>15</v>
      </c>
      <c r="G569" s="20" t="n">
        <v>0.7</v>
      </c>
      <c r="H569" s="12" t="n">
        <v>200</v>
      </c>
      <c r="I569" s="20" t="n">
        <f>G569*H569*7</f>
        <v>980</v>
      </c>
      <c r="J569" s="12" t="s">
        <v>113</v>
      </c>
      <c r="K569" s="14" t="n">
        <v>1227</v>
      </c>
      <c r="L569" s="14" t="n">
        <v>271</v>
      </c>
      <c r="M569" s="14" t="n">
        <v>2</v>
      </c>
      <c r="N569" s="11" t="n">
        <v>0.005</v>
      </c>
      <c r="O569" s="11" t="n">
        <v>0.7</v>
      </c>
      <c r="P569" s="11" t="n">
        <v>1.4</v>
      </c>
      <c r="Q569" s="22" t="n">
        <f>M571/H569</f>
        <v>0.835</v>
      </c>
    </row>
    <row r="570" ht="22.5" customHeight="1">
      <c r="A570" s="77"/>
      <c r="B570" s="33"/>
      <c r="C570" s="12"/>
      <c r="D570" s="19"/>
      <c r="E570" s="28"/>
      <c r="F570" s="19"/>
      <c r="G570" s="19"/>
      <c r="H570" s="19"/>
      <c r="I570" s="19"/>
      <c r="J570" s="12" t="s">
        <v>114</v>
      </c>
      <c r="K570" s="14" t="n">
        <v>18244</v>
      </c>
      <c r="L570" s="14" t="n">
        <v>5312</v>
      </c>
      <c r="M570" s="14" t="n">
        <v>36</v>
      </c>
      <c r="N570" s="11" t="n">
        <v>0.005</v>
      </c>
      <c r="O570" s="11" t="n">
        <v>0.7</v>
      </c>
      <c r="P570" s="11" t="n">
        <v>25.2</v>
      </c>
      <c r="Q570" s="25"/>
    </row>
    <row r="571" ht="22.5" customHeight="1">
      <c r="A571" s="77"/>
      <c r="B571" s="33"/>
      <c r="C571" s="12"/>
      <c r="D571" s="19"/>
      <c r="E571" s="28"/>
      <c r="F571" s="19"/>
      <c r="G571" s="19"/>
      <c r="H571" s="19"/>
      <c r="I571" s="19"/>
      <c r="J571" s="12" t="s">
        <v>115</v>
      </c>
      <c r="K571" s="14" t="n">
        <v>74442</v>
      </c>
      <c r="L571" s="14" t="n">
        <v>19966</v>
      </c>
      <c r="M571" s="14" t="n">
        <v>167</v>
      </c>
      <c r="N571" s="11" t="n">
        <v>0.006</v>
      </c>
      <c r="O571" s="11" t="n">
        <v>0.7</v>
      </c>
      <c r="P571" s="11" t="n">
        <v>116.9</v>
      </c>
      <c r="Q571" s="25"/>
    </row>
    <row r="572" ht="22.5" customHeight="1">
      <c r="A572" s="77"/>
      <c r="B572" s="33"/>
      <c r="C572" s="12" t="n">
        <v>91532857</v>
      </c>
      <c r="D572" s="12" t="s">
        <v>49</v>
      </c>
      <c r="E572" s="13" t="s">
        <v>14</v>
      </c>
      <c r="F572" s="12" t="s">
        <v>12</v>
      </c>
      <c r="G572" s="20" t="n">
        <v>0.23</v>
      </c>
      <c r="H572" s="12" t="n">
        <v>100</v>
      </c>
      <c r="I572" s="20" t="n">
        <f>G572*H572*7</f>
        <v>161</v>
      </c>
      <c r="J572" s="12" t="s">
        <v>113</v>
      </c>
      <c r="K572" s="14" t="n">
        <v>467</v>
      </c>
      <c r="L572" s="14" t="n">
        <v>44</v>
      </c>
      <c r="M572" s="14" t="n">
        <v>3</v>
      </c>
      <c r="N572" s="11" t="n">
        <v>0.01</v>
      </c>
      <c r="O572" s="11" t="n">
        <v>0.148</v>
      </c>
      <c r="P572" s="11" t="n">
        <v>0.4425</v>
      </c>
      <c r="Q572" s="22" t="n">
        <f>M574/H572</f>
        <v>0.78</v>
      </c>
    </row>
    <row r="573" ht="22.5" customHeight="1">
      <c r="A573" s="77"/>
      <c r="B573" s="33"/>
      <c r="C573" s="12"/>
      <c r="D573" s="19"/>
      <c r="E573" s="28"/>
      <c r="F573" s="19"/>
      <c r="G573" s="19"/>
      <c r="H573" s="19"/>
      <c r="I573" s="19"/>
      <c r="J573" s="12" t="s">
        <v>114</v>
      </c>
      <c r="K573" s="14" t="n">
        <v>3512</v>
      </c>
      <c r="L573" s="14" t="n">
        <v>336</v>
      </c>
      <c r="M573" s="14" t="n">
        <v>17</v>
      </c>
      <c r="N573" s="11" t="n">
        <v>0.01</v>
      </c>
      <c r="O573" s="11" t="n">
        <v>0.194</v>
      </c>
      <c r="P573" s="11" t="n">
        <v>3.2964</v>
      </c>
      <c r="Q573" s="25"/>
    </row>
    <row r="574" ht="22.5" customHeight="1">
      <c r="A574" s="77"/>
      <c r="B574" s="33"/>
      <c r="C574" s="12"/>
      <c r="D574" s="19"/>
      <c r="E574" s="28"/>
      <c r="F574" s="19"/>
      <c r="G574" s="19"/>
      <c r="H574" s="19"/>
      <c r="I574" s="19"/>
      <c r="J574" s="12" t="s">
        <v>115</v>
      </c>
      <c r="K574" s="14" t="n">
        <v>13238</v>
      </c>
      <c r="L574" s="14" t="n">
        <v>1568</v>
      </c>
      <c r="M574" s="14" t="n">
        <v>78</v>
      </c>
      <c r="N574" s="11" t="n">
        <v>0.008</v>
      </c>
      <c r="O574" s="11" t="n">
        <v>0.156</v>
      </c>
      <c r="P574" s="11" t="n">
        <v>12.1729</v>
      </c>
      <c r="Q574" s="25"/>
    </row>
    <row r="575" ht="22.5" customHeight="1">
      <c r="A575" s="77"/>
      <c r="B575" s="33"/>
      <c r="C575" s="12" t="n">
        <v>91534913</v>
      </c>
      <c r="D575" s="12" t="s">
        <v>50</v>
      </c>
      <c r="E575" s="13" t="s">
        <v>51</v>
      </c>
      <c r="F575" s="12" t="s">
        <v>15</v>
      </c>
      <c r="G575" s="20" t="n">
        <v>0.5</v>
      </c>
      <c r="H575" s="12" t="n">
        <v>100</v>
      </c>
      <c r="I575" s="20" t="n">
        <f>G575*H575*7</f>
        <v>350</v>
      </c>
      <c r="J575" s="12" t="s">
        <v>113</v>
      </c>
      <c r="K575" s="14" t="n">
        <v>1731</v>
      </c>
      <c r="L575" s="14" t="n">
        <v>272</v>
      </c>
      <c r="M575" s="14" t="n">
        <v>3</v>
      </c>
      <c r="N575" s="11" t="n">
        <v>0.011</v>
      </c>
      <c r="O575" s="11" t="n">
        <v>1</v>
      </c>
      <c r="P575" s="11" t="n">
        <v>3</v>
      </c>
      <c r="Q575" s="22" t="n">
        <f>M577/H575</f>
        <v>0.09</v>
      </c>
    </row>
    <row r="576" ht="22.5" customHeight="1">
      <c r="A576" s="77"/>
      <c r="B576" s="33"/>
      <c r="C576" s="12"/>
      <c r="D576" s="19"/>
      <c r="E576" s="28"/>
      <c r="F576" s="19"/>
      <c r="G576" s="19"/>
      <c r="H576" s="19"/>
      <c r="I576" s="19"/>
      <c r="J576" s="12" t="s">
        <v>114</v>
      </c>
      <c r="K576" s="14" t="n">
        <v>9599</v>
      </c>
      <c r="L576" s="14" t="n">
        <v>1669</v>
      </c>
      <c r="M576" s="14" t="n">
        <v>5</v>
      </c>
      <c r="N576" s="11" t="n">
        <v>0.003</v>
      </c>
      <c r="O576" s="11" t="n">
        <v>1</v>
      </c>
      <c r="P576" s="11" t="n">
        <v>5</v>
      </c>
      <c r="Q576" s="25"/>
    </row>
    <row r="577" ht="22.5" customHeight="1">
      <c r="A577" s="77"/>
      <c r="B577" s="33"/>
      <c r="C577" s="12"/>
      <c r="D577" s="19"/>
      <c r="E577" s="28"/>
      <c r="F577" s="19"/>
      <c r="G577" s="19"/>
      <c r="H577" s="19"/>
      <c r="I577" s="19"/>
      <c r="J577" s="12" t="s">
        <v>115</v>
      </c>
      <c r="K577" s="14" t="n">
        <v>18310</v>
      </c>
      <c r="L577" s="14" t="n">
        <v>2861</v>
      </c>
      <c r="M577" s="14" t="n">
        <v>9</v>
      </c>
      <c r="N577" s="11" t="n">
        <v>0.003</v>
      </c>
      <c r="O577" s="11" t="n">
        <v>1</v>
      </c>
      <c r="P577" s="11" t="n">
        <v>9</v>
      </c>
      <c r="Q577" s="25"/>
    </row>
    <row r="578" ht="22.5" customHeight="1">
      <c r="A578" s="77"/>
      <c r="B578" s="33"/>
      <c r="C578" s="12" t="n">
        <v>91538336</v>
      </c>
      <c r="D578" s="12" t="s">
        <v>52</v>
      </c>
      <c r="E578" s="13" t="s">
        <v>35</v>
      </c>
      <c r="F578" s="12" t="s">
        <v>15</v>
      </c>
      <c r="G578" s="20" t="n">
        <v>0.25</v>
      </c>
      <c r="H578" s="12" t="n">
        <v>100</v>
      </c>
      <c r="I578" s="20" t="n">
        <f>G578*H578*7</f>
        <v>175</v>
      </c>
      <c r="J578" s="12" t="s">
        <v>113</v>
      </c>
      <c r="K578" s="14" t="n">
        <v>987</v>
      </c>
      <c r="L578" s="14" t="n">
        <v>48</v>
      </c>
      <c r="M578" s="14" t="n">
        <v>0</v>
      </c>
      <c r="N578" s="11" t="n">
        <v>0</v>
      </c>
      <c r="O578" s="11" t="n">
        <v>0</v>
      </c>
      <c r="P578" s="11" t="n">
        <v>0</v>
      </c>
      <c r="Q578" s="22" t="n">
        <f>M580/H578</f>
        <v>0.01</v>
      </c>
    </row>
    <row r="579" ht="22.5" customHeight="1">
      <c r="A579" s="77"/>
      <c r="B579" s="33"/>
      <c r="C579" s="12"/>
      <c r="D579" s="19"/>
      <c r="E579" s="28"/>
      <c r="F579" s="19"/>
      <c r="G579" s="19"/>
      <c r="H579" s="19"/>
      <c r="I579" s="19"/>
      <c r="J579" s="12" t="s">
        <v>114</v>
      </c>
      <c r="K579" s="14" t="n">
        <v>8734</v>
      </c>
      <c r="L579" s="14" t="n">
        <v>451</v>
      </c>
      <c r="M579" s="14" t="n">
        <v>1</v>
      </c>
      <c r="N579" s="11" t="n">
        <v>0.002</v>
      </c>
      <c r="O579" s="11" t="n">
        <v>0.8</v>
      </c>
      <c r="P579" s="11" t="n">
        <v>0.8</v>
      </c>
      <c r="Q579" s="25"/>
    </row>
    <row r="580" ht="22.5" customHeight="1">
      <c r="A580" s="77"/>
      <c r="B580" s="33"/>
      <c r="C580" s="12"/>
      <c r="D580" s="19"/>
      <c r="E580" s="28"/>
      <c r="F580" s="19"/>
      <c r="G580" s="19"/>
      <c r="H580" s="19"/>
      <c r="I580" s="19"/>
      <c r="J580" s="12" t="s">
        <v>115</v>
      </c>
      <c r="K580" s="14" t="n">
        <v>31767</v>
      </c>
      <c r="L580" s="14" t="n">
        <v>1348</v>
      </c>
      <c r="M580" s="14" t="n">
        <v>1</v>
      </c>
      <c r="N580" s="11" t="n">
        <v>0.001</v>
      </c>
      <c r="O580" s="11" t="n">
        <v>0.8</v>
      </c>
      <c r="P580" s="11" t="n">
        <v>0.8</v>
      </c>
      <c r="Q580" s="25"/>
    </row>
    <row r="581" ht="22.5" customHeight="1">
      <c r="A581" s="77"/>
      <c r="B581" s="33"/>
      <c r="C581" s="12" t="n">
        <v>91533906</v>
      </c>
      <c r="D581" s="12" t="s">
        <v>53</v>
      </c>
      <c r="E581" s="13" t="s">
        <v>54</v>
      </c>
      <c r="F581" s="12" t="s">
        <v>15</v>
      </c>
      <c r="G581" s="20" t="n">
        <v>0.5</v>
      </c>
      <c r="H581" s="12" t="n">
        <v>100</v>
      </c>
      <c r="I581" s="20" t="n">
        <f>G581*H581*7</f>
        <v>350</v>
      </c>
      <c r="J581" s="12" t="s">
        <v>113</v>
      </c>
      <c r="K581" s="14" t="n">
        <v>1158</v>
      </c>
      <c r="L581" s="14" t="n">
        <v>95</v>
      </c>
      <c r="M581" s="14" t="n">
        <v>0</v>
      </c>
      <c r="N581" s="11" t="n">
        <v>0</v>
      </c>
      <c r="O581" s="11" t="n">
        <v>0</v>
      </c>
      <c r="P581" s="11" t="n">
        <v>0</v>
      </c>
      <c r="Q581" s="22" t="n">
        <f>M583/H581</f>
        <v>0.07</v>
      </c>
    </row>
    <row r="582" ht="22.5" customHeight="1">
      <c r="A582" s="77"/>
      <c r="B582" s="33"/>
      <c r="C582" s="12"/>
      <c r="D582" s="19"/>
      <c r="E582" s="28"/>
      <c r="F582" s="19"/>
      <c r="G582" s="19"/>
      <c r="H582" s="19"/>
      <c r="I582" s="19"/>
      <c r="J582" s="12" t="s">
        <v>114</v>
      </c>
      <c r="K582" s="14" t="n">
        <v>7178</v>
      </c>
      <c r="L582" s="14" t="n">
        <v>529</v>
      </c>
      <c r="M582" s="14" t="n">
        <v>4</v>
      </c>
      <c r="N582" s="11" t="n">
        <v>0.008</v>
      </c>
      <c r="O582" s="11" t="n">
        <v>1</v>
      </c>
      <c r="P582" s="11" t="n">
        <v>4</v>
      </c>
      <c r="Q582" s="25"/>
    </row>
    <row r="583" ht="22.5" customHeight="1">
      <c r="A583" s="77"/>
      <c r="B583" s="33"/>
      <c r="C583" s="12"/>
      <c r="D583" s="19"/>
      <c r="E583" s="28"/>
      <c r="F583" s="19"/>
      <c r="G583" s="19"/>
      <c r="H583" s="19"/>
      <c r="I583" s="19"/>
      <c r="J583" s="12" t="s">
        <v>115</v>
      </c>
      <c r="K583" s="14" t="n">
        <v>15183</v>
      </c>
      <c r="L583" s="14" t="n">
        <v>1365</v>
      </c>
      <c r="M583" s="14" t="n">
        <v>7</v>
      </c>
      <c r="N583" s="11" t="n">
        <v>0.005</v>
      </c>
      <c r="O583" s="11" t="n">
        <v>1</v>
      </c>
      <c r="P583" s="11" t="n">
        <v>7</v>
      </c>
      <c r="Q583" s="25"/>
    </row>
    <row r="584" ht="22.5" customHeight="1">
      <c r="A584" s="77"/>
      <c r="B584" s="33"/>
      <c r="C584" s="12" t="n">
        <v>91538334</v>
      </c>
      <c r="D584" s="12" t="s">
        <v>52</v>
      </c>
      <c r="E584" s="13" t="s">
        <v>18</v>
      </c>
      <c r="F584" s="12" t="s">
        <v>15</v>
      </c>
      <c r="G584" s="20" t="n">
        <v>0.5</v>
      </c>
      <c r="H584" s="12" t="n">
        <v>100</v>
      </c>
      <c r="I584" s="20" t="n">
        <f>G584*H584*7</f>
        <v>350</v>
      </c>
      <c r="J584" s="12" t="s">
        <v>113</v>
      </c>
      <c r="K584" s="14" t="n">
        <v>2814</v>
      </c>
      <c r="L584" s="14" t="n">
        <v>521</v>
      </c>
      <c r="M584" s="14" t="n">
        <v>2</v>
      </c>
      <c r="N584" s="11" t="n">
        <v>0.003</v>
      </c>
      <c r="O584" s="11" t="n">
        <v>0.8</v>
      </c>
      <c r="P584" s="11" t="n">
        <v>1.6</v>
      </c>
      <c r="Q584" s="22" t="n">
        <f>M586/H584</f>
        <v>0.54</v>
      </c>
    </row>
    <row r="585" ht="22.5" customHeight="1">
      <c r="A585" s="77"/>
      <c r="B585" s="33"/>
      <c r="C585" s="12"/>
      <c r="D585" s="19"/>
      <c r="E585" s="28"/>
      <c r="F585" s="19"/>
      <c r="G585" s="19"/>
      <c r="H585" s="19"/>
      <c r="I585" s="19"/>
      <c r="J585" s="12" t="s">
        <v>114</v>
      </c>
      <c r="K585" s="14" t="n">
        <v>20297</v>
      </c>
      <c r="L585" s="14" t="n">
        <v>4346</v>
      </c>
      <c r="M585" s="14" t="n">
        <v>20</v>
      </c>
      <c r="N585" s="11" t="n">
        <v>0.004</v>
      </c>
      <c r="O585" s="11" t="n">
        <v>0.8</v>
      </c>
      <c r="P585" s="11" t="n">
        <v>16</v>
      </c>
      <c r="Q585" s="25"/>
    </row>
    <row r="586" ht="22.5" customHeight="1">
      <c r="A586" s="77"/>
      <c r="B586" s="33"/>
      <c r="C586" s="12"/>
      <c r="D586" s="19"/>
      <c r="E586" s="28"/>
      <c r="F586" s="19"/>
      <c r="G586" s="19"/>
      <c r="H586" s="19"/>
      <c r="I586" s="19"/>
      <c r="J586" s="12" t="s">
        <v>115</v>
      </c>
      <c r="K586" s="14" t="n">
        <v>68623</v>
      </c>
      <c r="L586" s="14" t="n">
        <v>12883</v>
      </c>
      <c r="M586" s="14" t="n">
        <v>54</v>
      </c>
      <c r="N586" s="11" t="n">
        <v>0.003</v>
      </c>
      <c r="O586" s="11" t="n">
        <v>0.8</v>
      </c>
      <c r="P586" s="11" t="n">
        <v>43.2</v>
      </c>
      <c r="Q586" s="25"/>
    </row>
    <row r="587" ht="22.5" customHeight="1">
      <c r="A587" s="77"/>
      <c r="B587" s="33"/>
      <c r="C587" s="12" t="n">
        <v>91545519</v>
      </c>
      <c r="D587" s="12" t="s">
        <v>55</v>
      </c>
      <c r="E587" s="13" t="s">
        <v>48</v>
      </c>
      <c r="F587" s="12" t="s">
        <v>15</v>
      </c>
      <c r="G587" s="20" t="n">
        <v>0.2</v>
      </c>
      <c r="H587" s="12" t="n">
        <v>100</v>
      </c>
      <c r="I587" s="20" t="n">
        <f>G587*H587*7</f>
        <v>140</v>
      </c>
      <c r="J587" s="12" t="s">
        <v>113</v>
      </c>
      <c r="K587" s="14" t="n">
        <v>1735</v>
      </c>
      <c r="L587" s="14" t="n">
        <v>241</v>
      </c>
      <c r="M587" s="14" t="n">
        <v>9</v>
      </c>
      <c r="N587" s="11" t="n">
        <v>0.007</v>
      </c>
      <c r="O587" s="11" t="n">
        <v>0.2</v>
      </c>
      <c r="P587" s="11" t="n">
        <v>1.8</v>
      </c>
      <c r="Q587" s="22" t="n">
        <f>M589/H587</f>
        <v>0.5</v>
      </c>
    </row>
    <row r="588" ht="22.5" customHeight="1">
      <c r="A588" s="77"/>
      <c r="B588" s="33"/>
      <c r="C588" s="12"/>
      <c r="D588" s="19"/>
      <c r="E588" s="28"/>
      <c r="F588" s="19"/>
      <c r="G588" s="19"/>
      <c r="H588" s="19"/>
      <c r="I588" s="19"/>
      <c r="J588" s="12" t="s">
        <v>114</v>
      </c>
      <c r="K588" s="14" t="n">
        <v>17387</v>
      </c>
      <c r="L588" s="14" t="n">
        <v>2198</v>
      </c>
      <c r="M588" s="14" t="n">
        <v>50</v>
      </c>
      <c r="N588" s="11" t="n">
        <v>0.005</v>
      </c>
      <c r="O588" s="11" t="n">
        <v>0.2</v>
      </c>
      <c r="P588" s="11" t="n">
        <v>10</v>
      </c>
      <c r="Q588" s="25"/>
    </row>
    <row r="589" ht="22.5" customHeight="1">
      <c r="A589" s="77"/>
      <c r="B589" s="33"/>
      <c r="C589" s="12"/>
      <c r="D589" s="19"/>
      <c r="E589" s="28"/>
      <c r="F589" s="19"/>
      <c r="G589" s="19"/>
      <c r="H589" s="19"/>
      <c r="I589" s="19"/>
      <c r="J589" s="12" t="s">
        <v>115</v>
      </c>
      <c r="K589" s="14" t="n">
        <v>26795</v>
      </c>
      <c r="L589" s="14" t="n">
        <v>3047</v>
      </c>
      <c r="M589" s="14" t="n">
        <v>50</v>
      </c>
      <c r="N589" s="11" t="n">
        <v>0.003</v>
      </c>
      <c r="O589" s="11" t="n">
        <v>0.2</v>
      </c>
      <c r="P589" s="11" t="n">
        <v>10</v>
      </c>
      <c r="Q589" s="25"/>
    </row>
    <row r="590" ht="22.5" customHeight="1">
      <c r="A590" s="77"/>
      <c r="B590" s="33"/>
      <c r="C590" s="12" t="n">
        <v>91551388</v>
      </c>
      <c r="D590" s="12" t="s">
        <v>56</v>
      </c>
      <c r="E590" s="13" t="s">
        <v>34</v>
      </c>
      <c r="F590" s="12" t="s">
        <v>12</v>
      </c>
      <c r="G590" s="20" t="n">
        <v>0.5</v>
      </c>
      <c r="H590" s="12" t="n">
        <v>50</v>
      </c>
      <c r="I590" s="20" t="n">
        <f>G590*H590*7</f>
        <v>175</v>
      </c>
      <c r="J590" s="12" t="s">
        <v>113</v>
      </c>
      <c r="K590" s="14" t="n">
        <v>687</v>
      </c>
      <c r="L590" s="14" t="n">
        <v>294</v>
      </c>
      <c r="M590" s="14" t="n">
        <v>22</v>
      </c>
      <c r="N590" s="11" t="n">
        <v>0.028</v>
      </c>
      <c r="O590" s="11" t="n">
        <v>0.38</v>
      </c>
      <c r="P590" s="11" t="n">
        <v>8.3548</v>
      </c>
      <c r="Q590" s="22" t="n">
        <f>M592/H590</f>
        <v>0.82</v>
      </c>
    </row>
    <row r="591" ht="22.5" customHeight="1">
      <c r="A591" s="77"/>
      <c r="B591" s="33"/>
      <c r="C591" s="12"/>
      <c r="D591" s="19"/>
      <c r="E591" s="28"/>
      <c r="F591" s="19"/>
      <c r="G591" s="19"/>
      <c r="H591" s="19"/>
      <c r="I591" s="19"/>
      <c r="J591" s="12" t="s">
        <v>114</v>
      </c>
      <c r="K591" s="14" t="n">
        <v>2187</v>
      </c>
      <c r="L591" s="14" t="n">
        <v>896</v>
      </c>
      <c r="M591" s="14" t="n">
        <v>41</v>
      </c>
      <c r="N591" s="11" t="n">
        <v>0.028</v>
      </c>
      <c r="O591" s="11" t="n">
        <v>0.612</v>
      </c>
      <c r="P591" s="11" t="n">
        <v>25.4645</v>
      </c>
      <c r="Q591" s="25"/>
    </row>
    <row r="592" ht="22.5" customHeight="1">
      <c r="A592" s="77"/>
      <c r="B592" s="33"/>
      <c r="C592" s="12"/>
      <c r="D592" s="19"/>
      <c r="E592" s="28"/>
      <c r="F592" s="19"/>
      <c r="G592" s="19"/>
      <c r="H592" s="19"/>
      <c r="I592" s="19"/>
      <c r="J592" s="12" t="s">
        <v>115</v>
      </c>
      <c r="K592" s="14" t="n">
        <v>2648</v>
      </c>
      <c r="L592" s="14" t="n">
        <v>1114</v>
      </c>
      <c r="M592" s="14" t="n">
        <v>41</v>
      </c>
      <c r="N592" s="11" t="n">
        <v>0.026</v>
      </c>
      <c r="O592" s="11" t="n">
        <v>0.703</v>
      </c>
      <c r="P592" s="11" t="n">
        <v>28.8302</v>
      </c>
      <c r="Q592" s="25"/>
    </row>
    <row r="593" ht="22.5" customHeight="1">
      <c r="A593" s="77"/>
      <c r="B593" s="33"/>
      <c r="C593" s="12" t="n">
        <v>91550293</v>
      </c>
      <c r="D593" s="12" t="s">
        <v>57</v>
      </c>
      <c r="E593" s="13" t="s">
        <v>58</v>
      </c>
      <c r="F593" s="12" t="s">
        <v>15</v>
      </c>
      <c r="G593" s="20" t="n">
        <v>0.35</v>
      </c>
      <c r="H593" s="12" t="n">
        <v>66</v>
      </c>
      <c r="I593" s="20" t="n">
        <f>G593*H593*7</f>
        <v>161.7</v>
      </c>
      <c r="J593" s="12" t="s">
        <v>113</v>
      </c>
      <c r="K593" s="14" t="n">
        <v>427</v>
      </c>
      <c r="L593" s="14" t="n">
        <v>62</v>
      </c>
      <c r="M593" s="14" t="n">
        <v>0</v>
      </c>
      <c r="N593" s="11" t="n">
        <v>0</v>
      </c>
      <c r="O593" s="11" t="n">
        <v>0</v>
      </c>
      <c r="P593" s="11" t="n">
        <v>0</v>
      </c>
      <c r="Q593" s="22" t="n">
        <f>M595/H593</f>
        <v>0.848484848484849</v>
      </c>
    </row>
    <row r="594" ht="22.5" customHeight="1">
      <c r="A594" s="77"/>
      <c r="B594" s="33"/>
      <c r="C594" s="12"/>
      <c r="D594" s="19"/>
      <c r="E594" s="28"/>
      <c r="F594" s="19"/>
      <c r="G594" s="19"/>
      <c r="H594" s="19"/>
      <c r="I594" s="19"/>
      <c r="J594" s="12" t="s">
        <v>114</v>
      </c>
      <c r="K594" s="14" t="n">
        <v>5573</v>
      </c>
      <c r="L594" s="14" t="n">
        <v>1330</v>
      </c>
      <c r="M594" s="14" t="n">
        <v>7</v>
      </c>
      <c r="N594" s="11" t="n">
        <v>0.002</v>
      </c>
      <c r="O594" s="11" t="n">
        <v>0.35</v>
      </c>
      <c r="P594" s="11" t="n">
        <v>2.45</v>
      </c>
      <c r="Q594" s="25"/>
    </row>
    <row r="595" ht="22.5" customHeight="1">
      <c r="A595" s="77"/>
      <c r="B595" s="33"/>
      <c r="C595" s="12"/>
      <c r="D595" s="19"/>
      <c r="E595" s="28"/>
      <c r="F595" s="19"/>
      <c r="G595" s="19"/>
      <c r="H595" s="19"/>
      <c r="I595" s="19"/>
      <c r="J595" s="12" t="s">
        <v>115</v>
      </c>
      <c r="K595" s="14" t="n">
        <v>46378</v>
      </c>
      <c r="L595" s="14" t="n">
        <v>9293</v>
      </c>
      <c r="M595" s="14" t="n">
        <v>56</v>
      </c>
      <c r="N595" s="11" t="n">
        <v>0.002</v>
      </c>
      <c r="O595" s="11" t="n">
        <v>0.35</v>
      </c>
      <c r="P595" s="11" t="n">
        <v>19.6</v>
      </c>
      <c r="Q595" s="25"/>
    </row>
    <row r="596" ht="22.5" customHeight="1">
      <c r="A596" s="77"/>
      <c r="B596" s="33"/>
      <c r="C596" s="12" t="n">
        <v>91550294</v>
      </c>
      <c r="D596" s="12" t="s">
        <v>59</v>
      </c>
      <c r="E596" s="13" t="s">
        <v>34</v>
      </c>
      <c r="F596" s="12" t="s">
        <v>15</v>
      </c>
      <c r="G596" s="20" t="n">
        <v>0.8</v>
      </c>
      <c r="H596" s="12" t="n">
        <v>30</v>
      </c>
      <c r="I596" s="20" t="n">
        <f>G596*H596*7</f>
        <v>168</v>
      </c>
      <c r="J596" s="12" t="s">
        <v>113</v>
      </c>
      <c r="K596" s="14" t="n">
        <v>170</v>
      </c>
      <c r="L596" s="14" t="n">
        <v>0</v>
      </c>
      <c r="M596" s="14" t="n">
        <v>0</v>
      </c>
      <c r="N596" s="11" t="n">
        <v>0</v>
      </c>
      <c r="O596" s="11" t="n">
        <v>0</v>
      </c>
      <c r="P596" s="11" t="n">
        <v>0</v>
      </c>
      <c r="Q596" s="22" t="n">
        <f>M598/H596</f>
        <v>0.0333333333333333</v>
      </c>
    </row>
    <row r="597" ht="22.5" customHeight="1">
      <c r="A597" s="77"/>
      <c r="B597" s="33"/>
      <c r="C597" s="12"/>
      <c r="D597" s="19"/>
      <c r="E597" s="28"/>
      <c r="F597" s="19"/>
      <c r="G597" s="19"/>
      <c r="H597" s="19"/>
      <c r="I597" s="19"/>
      <c r="J597" s="12" t="s">
        <v>114</v>
      </c>
      <c r="K597" s="14" t="n">
        <v>2443</v>
      </c>
      <c r="L597" s="14" t="n">
        <v>13</v>
      </c>
      <c r="M597" s="14" t="n">
        <v>1</v>
      </c>
      <c r="N597" s="11" t="n">
        <v>0.062</v>
      </c>
      <c r="O597" s="11" t="n">
        <v>0.8</v>
      </c>
      <c r="P597" s="11" t="n">
        <v>0.8</v>
      </c>
      <c r="Q597" s="25"/>
    </row>
    <row r="598" ht="22.5" customHeight="1">
      <c r="A598" s="77"/>
      <c r="B598" s="33"/>
      <c r="C598" s="12"/>
      <c r="D598" s="19"/>
      <c r="E598" s="28"/>
      <c r="F598" s="19"/>
      <c r="G598" s="19"/>
      <c r="H598" s="19"/>
      <c r="I598" s="19"/>
      <c r="J598" s="12" t="s">
        <v>115</v>
      </c>
      <c r="K598" s="14" t="n">
        <v>5206</v>
      </c>
      <c r="L598" s="14" t="n">
        <v>28</v>
      </c>
      <c r="M598" s="14" t="n">
        <v>1</v>
      </c>
      <c r="N598" s="11" t="n">
        <v>0.029</v>
      </c>
      <c r="O598" s="11" t="n">
        <v>0.8</v>
      </c>
      <c r="P598" s="11" t="n">
        <v>0.8</v>
      </c>
      <c r="Q598" s="25"/>
    </row>
    <row r="599" ht="22.5" customHeight="1">
      <c r="A599" s="77"/>
      <c r="B599" s="33"/>
      <c r="C599" s="12" t="n">
        <v>9333145</v>
      </c>
      <c r="D599" s="12" t="s">
        <v>60</v>
      </c>
      <c r="E599" s="13" t="s">
        <v>14</v>
      </c>
      <c r="F599" s="12" t="s">
        <v>26</v>
      </c>
      <c r="G599" s="20" t="n">
        <v>0.38</v>
      </c>
      <c r="H599" s="12" t="n">
        <v>200</v>
      </c>
      <c r="I599" s="20" t="n">
        <f>G599*H599*7</f>
        <v>532</v>
      </c>
      <c r="J599" s="12" t="s">
        <v>113</v>
      </c>
      <c r="K599" s="14" t="n">
        <v>61005</v>
      </c>
      <c r="L599" s="14" t="n">
        <v>309</v>
      </c>
      <c r="M599" s="14" t="n">
        <v>9</v>
      </c>
      <c r="N599" s="11" t="n">
        <v>0.01</v>
      </c>
      <c r="O599" s="11" t="n">
        <v>0.4</v>
      </c>
      <c r="P599" s="11" t="n">
        <v>3.57</v>
      </c>
      <c r="Q599" s="22" t="n">
        <f>M601/H599</f>
        <v>0.905</v>
      </c>
    </row>
    <row r="600" ht="22.5" customHeight="1">
      <c r="A600" s="77"/>
      <c r="B600" s="33"/>
      <c r="C600" s="12"/>
      <c r="D600" s="19"/>
      <c r="E600" s="28"/>
      <c r="F600" s="19"/>
      <c r="G600" s="19"/>
      <c r="H600" s="19"/>
      <c r="I600" s="19"/>
      <c r="J600" s="12" t="s">
        <v>114</v>
      </c>
      <c r="K600" s="14" t="n">
        <v>236345</v>
      </c>
      <c r="L600" s="14" t="n">
        <v>1450</v>
      </c>
      <c r="M600" s="14" t="n">
        <v>60</v>
      </c>
      <c r="N600" s="11" t="n">
        <v>0.01</v>
      </c>
      <c r="O600" s="11" t="n">
        <v>0.23</v>
      </c>
      <c r="P600" s="11" t="n">
        <v>13.72</v>
      </c>
      <c r="Q600" s="25"/>
    </row>
    <row r="601" ht="22.5" customHeight="1">
      <c r="A601" s="77"/>
      <c r="B601" s="33"/>
      <c r="C601" s="12"/>
      <c r="D601" s="19"/>
      <c r="E601" s="28"/>
      <c r="F601" s="19"/>
      <c r="G601" s="19"/>
      <c r="H601" s="19"/>
      <c r="I601" s="19"/>
      <c r="J601" s="12" t="s">
        <v>115</v>
      </c>
      <c r="K601" s="14" t="n">
        <v>1416556</v>
      </c>
      <c r="L601" s="14" t="n">
        <v>6254</v>
      </c>
      <c r="M601" s="14" t="n">
        <v>181</v>
      </c>
      <c r="N601" s="11" t="n">
        <v>0.01</v>
      </c>
      <c r="O601" s="11" t="n">
        <v>0.37</v>
      </c>
      <c r="P601" s="11" t="n">
        <v>66.89</v>
      </c>
      <c r="Q601" s="25"/>
    </row>
    <row r="602" ht="22.5" customHeight="1">
      <c r="A602" s="77"/>
      <c r="B602" s="33"/>
      <c r="C602" s="12" t="n">
        <v>91555309</v>
      </c>
      <c r="D602" s="12" t="s">
        <v>55</v>
      </c>
      <c r="E602" s="13" t="s">
        <v>40</v>
      </c>
      <c r="F602" s="12" t="s">
        <v>15</v>
      </c>
      <c r="G602" s="20" t="n">
        <v>1</v>
      </c>
      <c r="H602" s="12" t="n">
        <v>50</v>
      </c>
      <c r="I602" s="20" t="n">
        <f>G602*H602*7</f>
        <v>350</v>
      </c>
      <c r="J602" s="12" t="s">
        <v>113</v>
      </c>
      <c r="K602" s="14" t="n">
        <v>2</v>
      </c>
      <c r="L602" s="14" t="n">
        <v>1</v>
      </c>
      <c r="M602" s="14" t="n">
        <v>0</v>
      </c>
      <c r="N602" s="11" t="n">
        <v>0</v>
      </c>
      <c r="O602" s="11" t="n">
        <v>0</v>
      </c>
      <c r="P602" s="11" t="n">
        <v>0</v>
      </c>
      <c r="Q602" s="22" t="n">
        <f>M604/H602</f>
        <v>0</v>
      </c>
    </row>
    <row r="603" ht="22.5" customHeight="1">
      <c r="A603" s="77"/>
      <c r="B603" s="33"/>
      <c r="C603" s="12"/>
      <c r="D603" s="19"/>
      <c r="E603" s="28"/>
      <c r="F603" s="19"/>
      <c r="G603" s="19"/>
      <c r="H603" s="19"/>
      <c r="I603" s="19"/>
      <c r="J603" s="12" t="s">
        <v>114</v>
      </c>
      <c r="K603" s="14" t="n">
        <v>3</v>
      </c>
      <c r="L603" s="14" t="n">
        <v>1</v>
      </c>
      <c r="M603" s="14" t="n">
        <v>0</v>
      </c>
      <c r="N603" s="11" t="n">
        <v>0</v>
      </c>
      <c r="O603" s="11" t="n">
        <v>0</v>
      </c>
      <c r="P603" s="11" t="n">
        <v>0</v>
      </c>
      <c r="Q603" s="25"/>
    </row>
    <row r="604" ht="22.5" customHeight="1">
      <c r="A604" s="77"/>
      <c r="B604" s="33"/>
      <c r="C604" s="12"/>
      <c r="D604" s="19"/>
      <c r="E604" s="28"/>
      <c r="F604" s="19"/>
      <c r="G604" s="19"/>
      <c r="H604" s="19"/>
      <c r="I604" s="19"/>
      <c r="J604" s="12" t="s">
        <v>115</v>
      </c>
      <c r="K604" s="14" t="n">
        <v>11</v>
      </c>
      <c r="L604" s="14" t="n">
        <v>6</v>
      </c>
      <c r="M604" s="14" t="n">
        <v>0</v>
      </c>
      <c r="N604" s="11" t="n">
        <v>0</v>
      </c>
      <c r="O604" s="11" t="n">
        <v>0</v>
      </c>
      <c r="P604" s="11" t="n">
        <v>0</v>
      </c>
      <c r="Q604" s="25"/>
    </row>
    <row r="605" ht="22.5" customHeight="1">
      <c r="A605" s="77"/>
      <c r="B605" s="33"/>
      <c r="C605" s="12" t="n">
        <v>91554853</v>
      </c>
      <c r="D605" s="12" t="s">
        <v>55</v>
      </c>
      <c r="E605" s="13" t="s">
        <v>40</v>
      </c>
      <c r="F605" s="12" t="s">
        <v>21</v>
      </c>
      <c r="G605" s="20" t="n">
        <v>0.1</v>
      </c>
      <c r="H605" s="12" t="n">
        <v>200</v>
      </c>
      <c r="I605" s="20" t="n">
        <f>G605*H605*7</f>
        <v>140</v>
      </c>
      <c r="J605" s="12" t="s">
        <v>113</v>
      </c>
      <c r="K605" s="14" t="n">
        <v>0</v>
      </c>
      <c r="L605" s="14" t="n">
        <v>0</v>
      </c>
      <c r="M605" s="14" t="n">
        <v>0</v>
      </c>
      <c r="N605" s="11" t="n">
        <v>0</v>
      </c>
      <c r="O605" s="11" t="n">
        <v>0</v>
      </c>
      <c r="P605" s="11" t="n">
        <v>0</v>
      </c>
      <c r="Q605" s="22" t="n">
        <f>M607/H605</f>
        <v>0.01</v>
      </c>
    </row>
    <row r="606" ht="22.5" customHeight="1">
      <c r="A606" s="77"/>
      <c r="B606" s="33"/>
      <c r="C606" s="12"/>
      <c r="D606" s="19"/>
      <c r="E606" s="28"/>
      <c r="F606" s="19"/>
      <c r="G606" s="19"/>
      <c r="H606" s="19"/>
      <c r="I606" s="19"/>
      <c r="J606" s="12" t="s">
        <v>114</v>
      </c>
      <c r="K606" s="14" t="n">
        <v>14170</v>
      </c>
      <c r="L606" s="14" t="n">
        <v>54</v>
      </c>
      <c r="M606" s="16" t="n">
        <v>1</v>
      </c>
      <c r="N606" s="11" t="n">
        <v>0</v>
      </c>
      <c r="O606" s="11" t="n">
        <v>0.3</v>
      </c>
      <c r="P606" s="11" t="n">
        <v>0.3</v>
      </c>
      <c r="Q606" s="25"/>
    </row>
    <row r="607" ht="22.5" customHeight="1">
      <c r="A607" s="77"/>
      <c r="B607" s="33"/>
      <c r="C607" s="12"/>
      <c r="D607" s="19"/>
      <c r="E607" s="28"/>
      <c r="F607" s="19"/>
      <c r="G607" s="19"/>
      <c r="H607" s="19"/>
      <c r="I607" s="19"/>
      <c r="J607" s="12" t="s">
        <v>115</v>
      </c>
      <c r="K607" s="14" t="n">
        <v>60084</v>
      </c>
      <c r="L607" s="14" t="n">
        <v>187</v>
      </c>
      <c r="M607" s="16" t="n">
        <v>2</v>
      </c>
      <c r="N607" s="11" t="n">
        <v>0</v>
      </c>
      <c r="O607" s="11" t="n">
        <v>0.3</v>
      </c>
      <c r="P607" s="11" t="n">
        <v>0.6</v>
      </c>
      <c r="Q607" s="25"/>
    </row>
    <row r="608" ht="22.5" customHeight="1">
      <c r="A608" s="77"/>
      <c r="B608" s="33"/>
      <c r="C608" s="12" t="n">
        <v>91557347</v>
      </c>
      <c r="D608" s="12" t="s">
        <v>61</v>
      </c>
      <c r="E608" s="13" t="s">
        <v>14</v>
      </c>
      <c r="F608" s="12" t="s">
        <v>15</v>
      </c>
      <c r="G608" s="20" t="n">
        <v>0.5</v>
      </c>
      <c r="H608" s="12" t="n">
        <v>50</v>
      </c>
      <c r="I608" s="20" t="n">
        <f>G608*H608*7</f>
        <v>175</v>
      </c>
      <c r="J608" s="12" t="s">
        <v>113</v>
      </c>
      <c r="K608" s="14" t="n">
        <v>593</v>
      </c>
      <c r="L608" s="14" t="n">
        <v>5</v>
      </c>
      <c r="M608" s="14" t="n">
        <v>0</v>
      </c>
      <c r="N608" s="11" t="n">
        <v>0</v>
      </c>
      <c r="O608" s="11" t="n">
        <v>0</v>
      </c>
      <c r="P608" s="11" t="n">
        <v>0</v>
      </c>
      <c r="Q608" s="22" t="n">
        <f>M610/H608</f>
        <v>0.04</v>
      </c>
    </row>
    <row r="609" ht="22.5" customHeight="1">
      <c r="A609" s="77"/>
      <c r="B609" s="33"/>
      <c r="C609" s="12"/>
      <c r="D609" s="19"/>
      <c r="E609" s="28"/>
      <c r="F609" s="19"/>
      <c r="G609" s="19"/>
      <c r="H609" s="19"/>
      <c r="I609" s="19"/>
      <c r="J609" s="12" t="s">
        <v>114</v>
      </c>
      <c r="K609" s="14" t="n">
        <v>7058</v>
      </c>
      <c r="L609" s="14" t="n">
        <v>60</v>
      </c>
      <c r="M609" s="14" t="n">
        <v>0</v>
      </c>
      <c r="N609" s="11" t="n">
        <v>0</v>
      </c>
      <c r="O609" s="11" t="n">
        <v>0</v>
      </c>
      <c r="P609" s="11" t="n">
        <v>0</v>
      </c>
      <c r="Q609" s="25"/>
    </row>
    <row r="610" ht="22.5" customHeight="1">
      <c r="A610" s="77"/>
      <c r="B610" s="33"/>
      <c r="C610" s="12"/>
      <c r="D610" s="19"/>
      <c r="E610" s="28"/>
      <c r="F610" s="19"/>
      <c r="G610" s="19"/>
      <c r="H610" s="19"/>
      <c r="I610" s="19"/>
      <c r="J610" s="12" t="s">
        <v>115</v>
      </c>
      <c r="K610" s="14" t="n">
        <v>42320</v>
      </c>
      <c r="L610" s="14" t="n">
        <v>747</v>
      </c>
      <c r="M610" s="14" t="n">
        <v>2</v>
      </c>
      <c r="N610" s="11" t="n">
        <v>0.002</v>
      </c>
      <c r="O610" s="11" t="n">
        <v>0.8</v>
      </c>
      <c r="P610" s="11" t="n">
        <v>1.6</v>
      </c>
      <c r="Q610" s="25"/>
    </row>
    <row r="611" ht="22.5" customHeight="1">
      <c r="A611" s="77"/>
      <c r="B611" s="33"/>
      <c r="C611" s="12" t="n">
        <v>91557160</v>
      </c>
      <c r="D611" s="12" t="s">
        <v>62</v>
      </c>
      <c r="E611" s="13" t="s">
        <v>11</v>
      </c>
      <c r="F611" s="12" t="s">
        <v>15</v>
      </c>
      <c r="G611" s="20" t="n">
        <v>0.15</v>
      </c>
      <c r="H611" s="12" t="n">
        <v>100</v>
      </c>
      <c r="I611" s="20" t="n">
        <f>G611*H611*7</f>
        <v>105</v>
      </c>
      <c r="J611" s="12" t="s">
        <v>113</v>
      </c>
      <c r="K611" s="14" t="n">
        <v>1550</v>
      </c>
      <c r="L611" s="14" t="n">
        <v>8</v>
      </c>
      <c r="M611" s="14" t="n">
        <v>0</v>
      </c>
      <c r="N611" s="11" t="n">
        <v>0</v>
      </c>
      <c r="O611" s="11" t="n">
        <v>0</v>
      </c>
      <c r="P611" s="11" t="n">
        <v>0</v>
      </c>
      <c r="Q611" s="22" t="n">
        <f>M613/H611</f>
        <v>0</v>
      </c>
    </row>
    <row r="612" ht="22.5" customHeight="1">
      <c r="A612" s="77"/>
      <c r="B612" s="33"/>
      <c r="C612" s="12"/>
      <c r="D612" s="19"/>
      <c r="E612" s="28"/>
      <c r="F612" s="19"/>
      <c r="G612" s="19"/>
      <c r="H612" s="19"/>
      <c r="I612" s="19"/>
      <c r="J612" s="12" t="s">
        <v>114</v>
      </c>
      <c r="K612" s="14" t="n">
        <v>8721</v>
      </c>
      <c r="L612" s="14" t="n">
        <v>39</v>
      </c>
      <c r="M612" s="14" t="n">
        <v>0</v>
      </c>
      <c r="N612" s="11" t="n">
        <v>0</v>
      </c>
      <c r="O612" s="11" t="n">
        <v>0</v>
      </c>
      <c r="P612" s="11" t="n">
        <v>0</v>
      </c>
      <c r="Q612" s="25"/>
      <c r="R612" s="4" t="s">
        <v>125</v>
      </c>
    </row>
    <row r="613" ht="22.5" customHeight="1">
      <c r="A613" s="77"/>
      <c r="B613" s="33"/>
      <c r="C613" s="12"/>
      <c r="D613" s="19"/>
      <c r="E613" s="28"/>
      <c r="F613" s="19"/>
      <c r="G613" s="19"/>
      <c r="H613" s="19"/>
      <c r="I613" s="19"/>
      <c r="J613" s="12" t="s">
        <v>115</v>
      </c>
      <c r="K613" s="14" t="n">
        <v>25895</v>
      </c>
      <c r="L613" s="14" t="n">
        <v>78</v>
      </c>
      <c r="M613" s="14" t="n">
        <v>0</v>
      </c>
      <c r="N613" s="11" t="n">
        <v>0</v>
      </c>
      <c r="O613" s="11" t="n">
        <v>0</v>
      </c>
      <c r="P613" s="11" t="n">
        <v>0</v>
      </c>
      <c r="Q613" s="25"/>
    </row>
    <row r="614" ht="22.5" customHeight="1">
      <c r="A614" s="77"/>
      <c r="B614" s="33"/>
      <c r="C614" s="12" t="n">
        <v>9298539</v>
      </c>
      <c r="D614" s="12" t="s">
        <v>60</v>
      </c>
      <c r="E614" s="13" t="s">
        <v>14</v>
      </c>
      <c r="F614" s="12" t="s">
        <v>15</v>
      </c>
      <c r="G614" s="20" t="n">
        <v>0.3</v>
      </c>
      <c r="H614" s="12" t="n">
        <v>50</v>
      </c>
      <c r="I614" s="20" t="n">
        <f>G614*H614*7</f>
        <v>105</v>
      </c>
      <c r="J614" s="12" t="s">
        <v>113</v>
      </c>
      <c r="K614" s="14" t="n">
        <v>11130</v>
      </c>
      <c r="L614" s="14" t="n">
        <v>132</v>
      </c>
      <c r="M614" s="14" t="n">
        <v>16</v>
      </c>
      <c r="N614" s="11" t="n">
        <v>0.046</v>
      </c>
      <c r="O614" s="11" t="n">
        <v>0.38</v>
      </c>
      <c r="P614" s="11" t="n">
        <v>6.08</v>
      </c>
      <c r="Q614" s="22" t="n">
        <f>M616/H614</f>
        <v>1</v>
      </c>
    </row>
    <row r="615" ht="22.5" customHeight="1">
      <c r="A615" s="77"/>
      <c r="B615" s="33"/>
      <c r="C615" s="12"/>
      <c r="D615" s="19"/>
      <c r="E615" s="28"/>
      <c r="F615" s="19"/>
      <c r="G615" s="19"/>
      <c r="H615" s="19"/>
      <c r="I615" s="19"/>
      <c r="J615" s="12" t="s">
        <v>114</v>
      </c>
      <c r="K615" s="14" t="n">
        <v>26188</v>
      </c>
      <c r="L615" s="14" t="n">
        <v>395</v>
      </c>
      <c r="M615" s="14" t="n">
        <v>48</v>
      </c>
      <c r="N615" s="11" t="n">
        <v>0.046</v>
      </c>
      <c r="O615" s="11" t="n">
        <v>0.38</v>
      </c>
      <c r="P615" s="11" t="n">
        <v>18.24</v>
      </c>
      <c r="Q615" s="25"/>
      <c r="R615" s="4" t="s">
        <v>126</v>
      </c>
    </row>
    <row r="616" ht="22.5" customHeight="1">
      <c r="A616" s="77"/>
      <c r="B616" s="33"/>
      <c r="C616" s="12"/>
      <c r="D616" s="19"/>
      <c r="E616" s="28"/>
      <c r="F616" s="19"/>
      <c r="G616" s="19"/>
      <c r="H616" s="19"/>
      <c r="I616" s="19"/>
      <c r="J616" s="12" t="s">
        <v>115</v>
      </c>
      <c r="K616" s="14" t="n">
        <v>110416</v>
      </c>
      <c r="L616" s="14" t="n">
        <v>4539</v>
      </c>
      <c r="M616" s="14" t="n">
        <v>50</v>
      </c>
      <c r="N616" s="11" t="n">
        <v>0.004</v>
      </c>
      <c r="O616" s="11" t="n">
        <v>0.378</v>
      </c>
      <c r="P616" s="11" t="n">
        <v>18.92</v>
      </c>
      <c r="Q616" s="25"/>
    </row>
    <row r="617" ht="22.5" customHeight="1">
      <c r="A617" s="77"/>
      <c r="B617" s="75" t="s">
        <v>119</v>
      </c>
      <c r="C617" s="12" t="n">
        <v>91399439</v>
      </c>
      <c r="D617" s="12" t="s">
        <v>63</v>
      </c>
      <c r="E617" s="13" t="s">
        <v>29</v>
      </c>
      <c r="F617" s="12" t="s">
        <v>15</v>
      </c>
      <c r="G617" s="20" t="n">
        <v>0.1</v>
      </c>
      <c r="H617" s="12" t="n">
        <v>200</v>
      </c>
      <c r="I617" s="20" t="n">
        <f>G617*H617*7</f>
        <v>140</v>
      </c>
      <c r="J617" s="12" t="s">
        <v>113</v>
      </c>
      <c r="K617" s="16" t="n">
        <v>11340</v>
      </c>
      <c r="L617" s="14" t="n">
        <v>1145</v>
      </c>
      <c r="M617" s="16" t="n">
        <v>2</v>
      </c>
      <c r="N617" s="11" t="n">
        <v>0</v>
      </c>
      <c r="O617" s="11" t="n">
        <v>0.1</v>
      </c>
      <c r="P617" s="11" t="n">
        <v>0.2</v>
      </c>
      <c r="Q617" s="22" t="n">
        <f>M619/H617</f>
        <v>0.22</v>
      </c>
    </row>
    <row r="618" ht="22.5" customHeight="1">
      <c r="A618" s="77"/>
      <c r="B618" s="33"/>
      <c r="C618" s="12"/>
      <c r="D618" s="19"/>
      <c r="E618" s="28"/>
      <c r="F618" s="19"/>
      <c r="G618" s="19"/>
      <c r="H618" s="19"/>
      <c r="I618" s="19"/>
      <c r="J618" s="12" t="s">
        <v>114</v>
      </c>
      <c r="K618" s="16" t="n">
        <v>86495</v>
      </c>
      <c r="L618" s="14" t="n">
        <v>8321</v>
      </c>
      <c r="M618" s="16" t="n">
        <v>27</v>
      </c>
      <c r="N618" s="11" t="n">
        <v>0</v>
      </c>
      <c r="O618" s="11" t="n">
        <v>0.1</v>
      </c>
      <c r="P618" s="11" t="n">
        <v>2.7</v>
      </c>
      <c r="Q618" s="25"/>
    </row>
    <row r="619" ht="22.5" customHeight="1">
      <c r="A619" s="77"/>
      <c r="B619" s="33"/>
      <c r="C619" s="12"/>
      <c r="D619" s="19"/>
      <c r="E619" s="28"/>
      <c r="F619" s="19"/>
      <c r="G619" s="19"/>
      <c r="H619" s="19"/>
      <c r="I619" s="19"/>
      <c r="J619" s="12" t="s">
        <v>115</v>
      </c>
      <c r="K619" s="16" t="n">
        <v>180645</v>
      </c>
      <c r="L619" s="14" t="n">
        <v>16946</v>
      </c>
      <c r="M619" s="10" t="n">
        <v>44</v>
      </c>
      <c r="N619" s="11" t="n">
        <v>0</v>
      </c>
      <c r="O619" s="11" t="n">
        <v>0.1</v>
      </c>
      <c r="P619" s="11" t="n">
        <v>4.4</v>
      </c>
      <c r="Q619" s="25"/>
    </row>
    <row r="620" ht="22.5" customHeight="1">
      <c r="A620" s="77"/>
      <c r="B620" s="33"/>
      <c r="C620" s="12" t="n">
        <v>91399437</v>
      </c>
      <c r="D620" s="12" t="s">
        <v>64</v>
      </c>
      <c r="E620" s="13" t="s">
        <v>65</v>
      </c>
      <c r="F620" s="12" t="s">
        <v>15</v>
      </c>
      <c r="G620" s="20" t="n">
        <v>0.15</v>
      </c>
      <c r="H620" s="12" t="n">
        <v>50</v>
      </c>
      <c r="I620" s="20" t="n">
        <f>G620*H620*7</f>
        <v>52.5</v>
      </c>
      <c r="J620" s="12" t="s">
        <v>113</v>
      </c>
      <c r="K620" s="16" t="n">
        <v>4060</v>
      </c>
      <c r="L620" s="14" t="n">
        <v>1864</v>
      </c>
      <c r="M620" s="16" t="n">
        <v>46</v>
      </c>
      <c r="N620" s="11" t="n">
        <v>0.004</v>
      </c>
      <c r="O620" s="11" t="n">
        <v>0.15</v>
      </c>
      <c r="P620" s="11" t="n">
        <v>6.9</v>
      </c>
      <c r="Q620" s="22" t="n">
        <f>M622/H620</f>
        <v>1</v>
      </c>
    </row>
    <row r="621" ht="22.5" customHeight="1">
      <c r="A621" s="77"/>
      <c r="B621" s="33"/>
      <c r="C621" s="12"/>
      <c r="D621" s="19"/>
      <c r="E621" s="28"/>
      <c r="F621" s="19"/>
      <c r="G621" s="19"/>
      <c r="H621" s="19"/>
      <c r="I621" s="19"/>
      <c r="J621" s="12" t="s">
        <v>114</v>
      </c>
      <c r="K621" s="16" t="n">
        <v>20071</v>
      </c>
      <c r="L621" s="14" t="n">
        <v>4277</v>
      </c>
      <c r="M621" s="14" t="n">
        <v>50</v>
      </c>
      <c r="N621" s="11" t="n">
        <v>0.001</v>
      </c>
      <c r="O621" s="11" t="n">
        <v>0.15</v>
      </c>
      <c r="P621" s="11" t="n">
        <v>7.5</v>
      </c>
      <c r="Q621" s="25"/>
    </row>
    <row r="622" ht="22.5" customHeight="1">
      <c r="A622" s="77"/>
      <c r="B622" s="33"/>
      <c r="C622" s="12"/>
      <c r="D622" s="19"/>
      <c r="E622" s="28"/>
      <c r="F622" s="19"/>
      <c r="G622" s="19"/>
      <c r="H622" s="19"/>
      <c r="I622" s="19"/>
      <c r="J622" s="12" t="s">
        <v>115</v>
      </c>
      <c r="K622" s="16" t="n">
        <v>14792</v>
      </c>
      <c r="L622" s="14" t="n">
        <v>5499</v>
      </c>
      <c r="M622" s="14" t="n">
        <v>50</v>
      </c>
      <c r="N622" s="11" t="n">
        <v>0.001</v>
      </c>
      <c r="O622" s="11" t="n">
        <v>0.15</v>
      </c>
      <c r="P622" s="11" t="n">
        <v>7.5</v>
      </c>
      <c r="Q622" s="25"/>
    </row>
    <row r="623" ht="22.5" customHeight="1">
      <c r="A623" s="77"/>
      <c r="B623" s="33"/>
      <c r="C623" s="12" t="n">
        <v>5556054</v>
      </c>
      <c r="D623" s="12" t="s">
        <v>66</v>
      </c>
      <c r="E623" s="13" t="s">
        <v>40</v>
      </c>
      <c r="F623" s="12" t="s">
        <v>15</v>
      </c>
      <c r="G623" s="20" t="n">
        <v>0.8</v>
      </c>
      <c r="H623" s="12" t="n">
        <v>100</v>
      </c>
      <c r="I623" s="20" t="n">
        <f>G623*H623*7</f>
        <v>560</v>
      </c>
      <c r="J623" s="12" t="s">
        <v>113</v>
      </c>
      <c r="K623" s="16" t="n">
        <v>1395</v>
      </c>
      <c r="L623" s="14" t="n">
        <v>35</v>
      </c>
      <c r="M623" s="16" t="n">
        <v>0</v>
      </c>
      <c r="N623" s="11" t="n">
        <v>0</v>
      </c>
      <c r="O623" s="11" t="n">
        <v>0</v>
      </c>
      <c r="P623" s="11" t="n">
        <v>0</v>
      </c>
      <c r="Q623" s="22" t="n">
        <f>M625/H623</f>
        <v>0.02</v>
      </c>
    </row>
    <row r="624" ht="22.5" customHeight="1">
      <c r="A624" s="77"/>
      <c r="B624" s="33"/>
      <c r="C624" s="12"/>
      <c r="D624" s="19"/>
      <c r="E624" s="28"/>
      <c r="F624" s="19"/>
      <c r="G624" s="19"/>
      <c r="H624" s="19"/>
      <c r="I624" s="19"/>
      <c r="J624" s="12" t="s">
        <v>114</v>
      </c>
      <c r="K624" s="16" t="n">
        <v>10161</v>
      </c>
      <c r="L624" s="14" t="n">
        <v>697</v>
      </c>
      <c r="M624" s="16" t="n">
        <v>2</v>
      </c>
      <c r="N624" s="11" t="n">
        <v>0.002</v>
      </c>
      <c r="O624" s="11" t="n">
        <v>0.75</v>
      </c>
      <c r="P624" s="11" t="n">
        <v>1.5</v>
      </c>
      <c r="Q624" s="25"/>
    </row>
    <row r="625" ht="22.5" customHeight="1">
      <c r="A625" s="77"/>
      <c r="B625" s="33"/>
      <c r="C625" s="12"/>
      <c r="D625" s="19"/>
      <c r="E625" s="28"/>
      <c r="F625" s="19"/>
      <c r="G625" s="19"/>
      <c r="H625" s="19"/>
      <c r="I625" s="19"/>
      <c r="J625" s="12" t="s">
        <v>115</v>
      </c>
      <c r="K625" s="16" t="n">
        <v>18274</v>
      </c>
      <c r="L625" s="14" t="n">
        <v>703</v>
      </c>
      <c r="M625" s="16" t="n">
        <v>2</v>
      </c>
      <c r="N625" s="11" t="n">
        <v>0.002</v>
      </c>
      <c r="O625" s="11" t="n">
        <v>0.75</v>
      </c>
      <c r="P625" s="11" t="n">
        <v>1.5</v>
      </c>
      <c r="Q625" s="25"/>
    </row>
    <row r="626" ht="22.5" customHeight="1">
      <c r="A626" s="77"/>
      <c r="B626" s="33"/>
      <c r="C626" s="12" t="n">
        <v>8628042</v>
      </c>
      <c r="D626" s="12" t="s">
        <v>30</v>
      </c>
      <c r="E626" s="13" t="s">
        <v>14</v>
      </c>
      <c r="F626" s="12" t="s">
        <v>26</v>
      </c>
      <c r="G626" s="20" t="n">
        <v>0.48</v>
      </c>
      <c r="H626" s="12" t="n">
        <v>500</v>
      </c>
      <c r="I626" s="20" t="n">
        <f>G626*H626*7</f>
        <v>1680</v>
      </c>
      <c r="J626" s="12" t="s">
        <v>113</v>
      </c>
      <c r="K626" s="16" t="n">
        <v>2004</v>
      </c>
      <c r="L626" s="14" t="n">
        <v>866</v>
      </c>
      <c r="M626" s="16" t="n">
        <v>14</v>
      </c>
      <c r="N626" s="11" t="n">
        <v>0.01</v>
      </c>
      <c r="O626" s="11" t="n">
        <v>0.75</v>
      </c>
      <c r="P626" s="11" t="n">
        <v>10.49</v>
      </c>
      <c r="Q626" s="22" t="n">
        <f>M628/H626</f>
        <v>1.12</v>
      </c>
    </row>
    <row r="627" ht="22.5" customHeight="1">
      <c r="A627" s="77"/>
      <c r="B627" s="33"/>
      <c r="C627" s="12"/>
      <c r="D627" s="19"/>
      <c r="E627" s="28"/>
      <c r="F627" s="19"/>
      <c r="G627" s="19"/>
      <c r="H627" s="19"/>
      <c r="I627" s="19"/>
      <c r="J627" s="12" t="s">
        <v>114</v>
      </c>
      <c r="K627" s="16" t="n">
        <v>36548</v>
      </c>
      <c r="L627" s="14" t="n">
        <v>6215</v>
      </c>
      <c r="M627" s="16" t="n">
        <v>151</v>
      </c>
      <c r="N627" s="11" t="n">
        <v>0.02</v>
      </c>
      <c r="O627" s="11" t="n">
        <v>1.01</v>
      </c>
      <c r="P627" s="11" t="n">
        <v>152.25</v>
      </c>
      <c r="Q627" s="25"/>
    </row>
    <row r="628" ht="22.5" customHeight="1">
      <c r="A628" s="77"/>
      <c r="B628" s="33"/>
      <c r="C628" s="12"/>
      <c r="D628" s="19"/>
      <c r="E628" s="28"/>
      <c r="F628" s="19"/>
      <c r="G628" s="19"/>
      <c r="H628" s="19"/>
      <c r="I628" s="19"/>
      <c r="J628" s="12" t="s">
        <v>115</v>
      </c>
      <c r="K628" s="16" t="n">
        <v>116119</v>
      </c>
      <c r="L628" s="14" t="n">
        <v>18965</v>
      </c>
      <c r="M628" s="10" t="n">
        <v>560</v>
      </c>
      <c r="N628" s="11" t="n">
        <v>0.02</v>
      </c>
      <c r="O628" s="11" t="n">
        <v>0.62</v>
      </c>
      <c r="P628" s="11" t="n">
        <v>345.56</v>
      </c>
      <c r="Q628" s="25"/>
    </row>
    <row r="629" ht="22.5" customHeight="1">
      <c r="A629" s="77"/>
      <c r="B629" s="33"/>
      <c r="C629" s="12" t="n">
        <v>9297014</v>
      </c>
      <c r="D629" s="12" t="s">
        <v>13</v>
      </c>
      <c r="E629" s="13" t="s">
        <v>14</v>
      </c>
      <c r="F629" s="12" t="s">
        <v>26</v>
      </c>
      <c r="G629" s="20" t="n">
        <v>0.19</v>
      </c>
      <c r="H629" s="12" t="n">
        <v>300</v>
      </c>
      <c r="I629" s="20" t="n">
        <f>G629*H629*7</f>
        <v>399</v>
      </c>
      <c r="J629" s="12" t="s">
        <v>113</v>
      </c>
      <c r="K629" s="16" t="n">
        <v>1360</v>
      </c>
      <c r="L629" s="14" t="n">
        <v>24</v>
      </c>
      <c r="M629" s="16" t="n">
        <v>1</v>
      </c>
      <c r="N629" s="11" t="n">
        <v>0.01</v>
      </c>
      <c r="O629" s="11" t="n">
        <v>0.12</v>
      </c>
      <c r="P629" s="11" t="n">
        <v>0.12</v>
      </c>
      <c r="Q629" s="22" t="n">
        <f>M631/H629</f>
        <v>0.986666666666667</v>
      </c>
    </row>
    <row r="630" ht="22.5" customHeight="1">
      <c r="A630" s="77"/>
      <c r="B630" s="33"/>
      <c r="C630" s="12"/>
      <c r="D630" s="19"/>
      <c r="E630" s="28"/>
      <c r="F630" s="19"/>
      <c r="G630" s="19"/>
      <c r="H630" s="19"/>
      <c r="I630" s="19"/>
      <c r="J630" s="12" t="s">
        <v>114</v>
      </c>
      <c r="K630" s="16" t="n">
        <v>154365</v>
      </c>
      <c r="L630" s="14" t="n">
        <v>2301</v>
      </c>
      <c r="M630" s="10" t="n">
        <v>104</v>
      </c>
      <c r="N630" s="11" t="n">
        <v>0.01</v>
      </c>
      <c r="O630" s="11" t="n">
        <v>0.14</v>
      </c>
      <c r="P630" s="11" t="n">
        <v>14.84</v>
      </c>
      <c r="Q630" s="25"/>
    </row>
    <row r="631" ht="22.5" customHeight="1">
      <c r="A631" s="77"/>
      <c r="B631" s="33"/>
      <c r="C631" s="12"/>
      <c r="D631" s="19"/>
      <c r="E631" s="28"/>
      <c r="F631" s="19"/>
      <c r="G631" s="19"/>
      <c r="H631" s="19"/>
      <c r="I631" s="19"/>
      <c r="J631" s="12" t="s">
        <v>115</v>
      </c>
      <c r="K631" s="16" t="n">
        <v>95586</v>
      </c>
      <c r="L631" s="14" t="n">
        <v>5143</v>
      </c>
      <c r="M631" s="10" t="n">
        <v>296</v>
      </c>
      <c r="N631" s="11" t="n">
        <v>0.02</v>
      </c>
      <c r="O631" s="11" t="n">
        <v>0.34</v>
      </c>
      <c r="P631" s="11" t="n">
        <v>100.15</v>
      </c>
      <c r="Q631" s="25"/>
    </row>
    <row r="632" ht="22.5" customHeight="1">
      <c r="A632" s="77"/>
      <c r="B632" s="33"/>
      <c r="C632" s="12" t="n">
        <v>7815836</v>
      </c>
      <c r="D632" s="12" t="s">
        <v>67</v>
      </c>
      <c r="E632" s="13" t="s">
        <v>40</v>
      </c>
      <c r="F632" s="12" t="s">
        <v>15</v>
      </c>
      <c r="G632" s="20" t="n">
        <v>0.08</v>
      </c>
      <c r="H632" s="12" t="n">
        <v>12000</v>
      </c>
      <c r="I632" s="20" t="n">
        <f>G632*H632*7</f>
        <v>6720</v>
      </c>
      <c r="J632" s="12" t="s">
        <v>113</v>
      </c>
      <c r="K632" s="16" t="n">
        <v>36297</v>
      </c>
      <c r="L632" s="14" t="n">
        <v>8397</v>
      </c>
      <c r="M632" s="16" t="n">
        <v>346</v>
      </c>
      <c r="N632" s="11" t="n">
        <v>0.005</v>
      </c>
      <c r="O632" s="11" t="n">
        <v>0.109</v>
      </c>
      <c r="P632" s="11" t="n">
        <v>37.75</v>
      </c>
      <c r="Q632" s="22" t="n">
        <f>M634/H632</f>
        <v>0.20575</v>
      </c>
    </row>
    <row r="633" ht="22.5" customHeight="1">
      <c r="A633" s="77"/>
      <c r="B633" s="33"/>
      <c r="C633" s="12"/>
      <c r="D633" s="19"/>
      <c r="E633" s="28"/>
      <c r="F633" s="19"/>
      <c r="G633" s="19"/>
      <c r="H633" s="19"/>
      <c r="I633" s="19"/>
      <c r="J633" s="12" t="s">
        <v>114</v>
      </c>
      <c r="K633" s="16" t="n">
        <v>138124</v>
      </c>
      <c r="L633" s="14" t="n">
        <v>29718</v>
      </c>
      <c r="M633" s="16" t="n">
        <v>787</v>
      </c>
      <c r="N633" s="11" t="n">
        <v>0.003</v>
      </c>
      <c r="O633" s="11" t="n">
        <v>0.11</v>
      </c>
      <c r="P633" s="11" t="n">
        <v>86.24</v>
      </c>
      <c r="Q633" s="25"/>
    </row>
    <row r="634" ht="22.5" customHeight="1">
      <c r="A634" s="77"/>
      <c r="B634" s="33"/>
      <c r="C634" s="12"/>
      <c r="D634" s="19"/>
      <c r="E634" s="28"/>
      <c r="F634" s="19"/>
      <c r="G634" s="19"/>
      <c r="H634" s="19"/>
      <c r="I634" s="19"/>
      <c r="J634" s="12" t="s">
        <v>115</v>
      </c>
      <c r="K634" s="16" t="n">
        <v>401593</v>
      </c>
      <c r="L634" s="14" t="n">
        <v>86307</v>
      </c>
      <c r="M634" s="16" t="n">
        <v>2469</v>
      </c>
      <c r="N634" s="11" t="n">
        <v>0.003</v>
      </c>
      <c r="O634" s="11" t="n">
        <v>0.097</v>
      </c>
      <c r="P634" s="11" t="n">
        <v>240.53</v>
      </c>
      <c r="Q634" s="25"/>
    </row>
    <row r="635" ht="22.5" customHeight="1">
      <c r="A635" s="77"/>
      <c r="B635" s="33"/>
      <c r="C635" s="12" t="n">
        <v>9751142</v>
      </c>
      <c r="D635" s="12" t="s">
        <v>68</v>
      </c>
      <c r="E635" s="13" t="s">
        <v>11</v>
      </c>
      <c r="F635" s="12" t="s">
        <v>32</v>
      </c>
      <c r="G635" s="20" t="n">
        <v>0.3</v>
      </c>
      <c r="H635" s="12" t="n">
        <v>170</v>
      </c>
      <c r="I635" s="20" t="n">
        <f>G635*H635*7</f>
        <v>357</v>
      </c>
      <c r="J635" s="12" t="s">
        <v>113</v>
      </c>
      <c r="K635" s="16" t="n">
        <v>749</v>
      </c>
      <c r="L635" s="14" t="n">
        <v>114</v>
      </c>
      <c r="M635" s="16" t="n">
        <v>1</v>
      </c>
      <c r="N635" s="11" t="n">
        <v>0.01</v>
      </c>
      <c r="O635" s="11" t="n">
        <v>0.68</v>
      </c>
      <c r="P635" s="11" t="n">
        <v>0.68</v>
      </c>
      <c r="Q635" s="22" t="n">
        <f>M637/H635</f>
        <v>0.00588235294117647</v>
      </c>
    </row>
    <row r="636" ht="22.5" customHeight="1">
      <c r="A636" s="77"/>
      <c r="B636" s="33"/>
      <c r="C636" s="12"/>
      <c r="D636" s="19"/>
      <c r="E636" s="28"/>
      <c r="F636" s="19"/>
      <c r="G636" s="19"/>
      <c r="H636" s="19"/>
      <c r="I636" s="19"/>
      <c r="J636" s="12" t="s">
        <v>114</v>
      </c>
      <c r="K636" s="16" t="n">
        <v>808</v>
      </c>
      <c r="L636" s="14" t="n">
        <v>114</v>
      </c>
      <c r="M636" s="16" t="n">
        <v>1</v>
      </c>
      <c r="N636" s="11" t="n">
        <v>0</v>
      </c>
      <c r="O636" s="11" t="n">
        <v>0</v>
      </c>
      <c r="P636" s="11" t="n">
        <v>0.03</v>
      </c>
      <c r="Q636" s="25"/>
      <c r="R636" s="4" t="s">
        <v>125</v>
      </c>
    </row>
    <row r="637" ht="22.5" customHeight="1">
      <c r="A637" s="77"/>
      <c r="B637" s="33"/>
      <c r="C637" s="12"/>
      <c r="D637" s="19"/>
      <c r="E637" s="28"/>
      <c r="F637" s="19"/>
      <c r="G637" s="19"/>
      <c r="H637" s="19"/>
      <c r="I637" s="19"/>
      <c r="J637" s="12" t="s">
        <v>115</v>
      </c>
      <c r="K637" s="16" t="n">
        <v>833</v>
      </c>
      <c r="L637" s="14" t="n">
        <v>115</v>
      </c>
      <c r="M637" s="16" t="n">
        <v>1</v>
      </c>
      <c r="N637" s="11" t="n">
        <v>0.01</v>
      </c>
      <c r="O637" s="11" t="n">
        <v>0.7</v>
      </c>
      <c r="P637" s="11" t="n">
        <v>0.7</v>
      </c>
      <c r="Q637" s="25"/>
    </row>
    <row r="638" ht="22.5" customHeight="1">
      <c r="A638" s="77"/>
      <c r="B638" s="33"/>
      <c r="C638" s="12" t="n">
        <v>8312006</v>
      </c>
      <c r="D638" s="12" t="s">
        <v>69</v>
      </c>
      <c r="E638" s="13" t="s">
        <v>14</v>
      </c>
      <c r="F638" s="12" t="s">
        <v>15</v>
      </c>
      <c r="G638" s="20" t="n">
        <v>0.12</v>
      </c>
      <c r="H638" s="13" t="n">
        <v>50</v>
      </c>
      <c r="I638" s="20" t="n">
        <f>G638*H638*7</f>
        <v>42</v>
      </c>
      <c r="J638" s="12" t="s">
        <v>113</v>
      </c>
      <c r="K638" s="16" t="n">
        <v>107</v>
      </c>
      <c r="L638" s="16" t="n">
        <v>17</v>
      </c>
      <c r="M638" s="16" t="n">
        <v>0</v>
      </c>
      <c r="N638" s="11" t="n">
        <v>0</v>
      </c>
      <c r="O638" s="11" t="n">
        <v>0</v>
      </c>
      <c r="P638" s="11" t="n">
        <v>0</v>
      </c>
      <c r="Q638" s="22" t="n">
        <f>M640/H638</f>
        <v>0.52</v>
      </c>
    </row>
    <row r="639" ht="22.5" customHeight="1">
      <c r="A639" s="77"/>
      <c r="B639" s="33"/>
      <c r="C639" s="12"/>
      <c r="D639" s="19"/>
      <c r="E639" s="28"/>
      <c r="F639" s="19"/>
      <c r="G639" s="19"/>
      <c r="H639" s="28"/>
      <c r="I639" s="19"/>
      <c r="J639" s="12" t="s">
        <v>114</v>
      </c>
      <c r="K639" s="16" t="n">
        <v>5252</v>
      </c>
      <c r="L639" s="14" t="n">
        <v>1174</v>
      </c>
      <c r="M639" s="16" t="n">
        <v>20</v>
      </c>
      <c r="N639" s="11" t="n">
        <v>0.002</v>
      </c>
      <c r="O639" s="11" t="n">
        <v>0.12</v>
      </c>
      <c r="P639" s="11" t="n">
        <v>2.4</v>
      </c>
      <c r="Q639" s="25"/>
    </row>
    <row r="640" ht="22.5" customHeight="1">
      <c r="A640" s="77"/>
      <c r="B640" s="33"/>
      <c r="C640" s="12"/>
      <c r="D640" s="19"/>
      <c r="E640" s="28"/>
      <c r="F640" s="19"/>
      <c r="G640" s="19"/>
      <c r="H640" s="28"/>
      <c r="I640" s="19"/>
      <c r="J640" s="12" t="s">
        <v>115</v>
      </c>
      <c r="K640" s="16" t="n">
        <v>13111</v>
      </c>
      <c r="L640" s="14" t="n">
        <v>2877</v>
      </c>
      <c r="M640" s="16" t="n">
        <v>26</v>
      </c>
      <c r="N640" s="11" t="n">
        <v>0.001</v>
      </c>
      <c r="O640" s="11" t="n">
        <v>0.12</v>
      </c>
      <c r="P640" s="11" t="n">
        <v>3.12</v>
      </c>
      <c r="Q640" s="25"/>
    </row>
    <row r="641" ht="22.5" customHeight="1">
      <c r="A641" s="77"/>
      <c r="B641" s="33"/>
      <c r="C641" s="12" t="n">
        <v>91467820</v>
      </c>
      <c r="D641" s="12" t="s">
        <v>70</v>
      </c>
      <c r="E641" s="13" t="s">
        <v>40</v>
      </c>
      <c r="F641" s="12" t="s">
        <v>15</v>
      </c>
      <c r="G641" s="20" t="n">
        <v>0.1</v>
      </c>
      <c r="H641" s="13" t="n">
        <v>300</v>
      </c>
      <c r="I641" s="20" t="n">
        <f>G641*H641*7</f>
        <v>210</v>
      </c>
      <c r="J641" s="12" t="s">
        <v>113</v>
      </c>
      <c r="K641" s="16" t="n">
        <v>420</v>
      </c>
      <c r="L641" s="14" t="n">
        <v>49</v>
      </c>
      <c r="M641" s="16" t="n">
        <v>2</v>
      </c>
      <c r="N641" s="11" t="n">
        <v>0.004</v>
      </c>
      <c r="O641" s="11" t="n">
        <v>0.1</v>
      </c>
      <c r="P641" s="11" t="n">
        <v>0.2</v>
      </c>
      <c r="Q641" s="22" t="n">
        <f>M643/H641</f>
        <v>0.666666666666667</v>
      </c>
    </row>
    <row r="642" ht="22.5" customHeight="1">
      <c r="A642" s="77"/>
      <c r="B642" s="33"/>
      <c r="C642" s="12"/>
      <c r="D642" s="19"/>
      <c r="E642" s="28"/>
      <c r="F642" s="19"/>
      <c r="G642" s="19"/>
      <c r="H642" s="28"/>
      <c r="I642" s="19"/>
      <c r="J642" s="12" t="s">
        <v>114</v>
      </c>
      <c r="K642" s="16" t="n">
        <v>83362</v>
      </c>
      <c r="L642" s="14" t="n">
        <v>16998</v>
      </c>
      <c r="M642" s="16" t="n">
        <v>200</v>
      </c>
      <c r="N642" s="11" t="n">
        <v>0.001</v>
      </c>
      <c r="O642" s="11" t="n">
        <v>0.1</v>
      </c>
      <c r="P642" s="11" t="n">
        <v>20</v>
      </c>
      <c r="Q642" s="25"/>
    </row>
    <row r="643" ht="22.5" customHeight="1">
      <c r="A643" s="77"/>
      <c r="B643" s="33"/>
      <c r="C643" s="12"/>
      <c r="D643" s="19"/>
      <c r="E643" s="28"/>
      <c r="F643" s="19"/>
      <c r="G643" s="19"/>
      <c r="H643" s="28"/>
      <c r="I643" s="19"/>
      <c r="J643" s="12" t="s">
        <v>115</v>
      </c>
      <c r="K643" s="16" t="n">
        <v>110394</v>
      </c>
      <c r="L643" s="14" t="n">
        <v>21845</v>
      </c>
      <c r="M643" s="16" t="n">
        <v>200</v>
      </c>
      <c r="N643" s="11" t="n">
        <v>0</v>
      </c>
      <c r="O643" s="11" t="n">
        <v>0.1</v>
      </c>
      <c r="P643" s="11" t="n">
        <v>20</v>
      </c>
      <c r="Q643" s="25"/>
    </row>
    <row r="644" ht="22.5" customHeight="1">
      <c r="A644" s="77"/>
      <c r="B644" s="33"/>
      <c r="C644" s="12" t="n">
        <v>91467821</v>
      </c>
      <c r="D644" s="12" t="s">
        <v>70</v>
      </c>
      <c r="E644" s="13" t="s">
        <v>17</v>
      </c>
      <c r="F644" s="12" t="s">
        <v>15</v>
      </c>
      <c r="G644" s="20" t="n">
        <v>0.17</v>
      </c>
      <c r="H644" s="13" t="n">
        <v>100</v>
      </c>
      <c r="I644" s="20" t="n">
        <f>G644*H644*7</f>
        <v>119</v>
      </c>
      <c r="J644" s="12" t="s">
        <v>113</v>
      </c>
      <c r="K644" s="16" t="n">
        <v>654</v>
      </c>
      <c r="L644" s="14" t="n">
        <v>157</v>
      </c>
      <c r="M644" s="16" t="n">
        <v>6</v>
      </c>
      <c r="N644" s="11" t="n">
        <v>0.007</v>
      </c>
      <c r="O644" s="11" t="n">
        <v>0.17</v>
      </c>
      <c r="P644" s="11" t="n">
        <v>1.02</v>
      </c>
      <c r="Q644" s="22" t="n">
        <f>M646/H644</f>
        <v>1</v>
      </c>
    </row>
    <row r="645" ht="22.5" customHeight="1">
      <c r="A645" s="77"/>
      <c r="B645" s="33"/>
      <c r="C645" s="12"/>
      <c r="D645" s="19"/>
      <c r="E645" s="28"/>
      <c r="F645" s="19"/>
      <c r="G645" s="19"/>
      <c r="H645" s="28"/>
      <c r="I645" s="19"/>
      <c r="J645" s="12" t="s">
        <v>114</v>
      </c>
      <c r="K645" s="16" t="n">
        <v>32728</v>
      </c>
      <c r="L645" s="14" t="n">
        <v>6013</v>
      </c>
      <c r="M645" s="16" t="n">
        <v>50</v>
      </c>
      <c r="N645" s="11" t="n">
        <v>0.001</v>
      </c>
      <c r="O645" s="11" t="n">
        <v>0.17</v>
      </c>
      <c r="P645" s="11" t="n">
        <v>8.5</v>
      </c>
      <c r="Q645" s="25"/>
    </row>
    <row r="646" ht="22.5" customHeight="1">
      <c r="A646" s="77"/>
      <c r="B646" s="33"/>
      <c r="C646" s="12"/>
      <c r="D646" s="19"/>
      <c r="E646" s="28"/>
      <c r="F646" s="19"/>
      <c r="G646" s="19"/>
      <c r="H646" s="28"/>
      <c r="I646" s="19"/>
      <c r="J646" s="12" t="s">
        <v>115</v>
      </c>
      <c r="K646" s="16" t="n">
        <v>70764</v>
      </c>
      <c r="L646" s="14" t="n">
        <v>12433</v>
      </c>
      <c r="M646" s="16" t="n">
        <v>100</v>
      </c>
      <c r="N646" s="11" t="n">
        <v>0.001</v>
      </c>
      <c r="O646" s="11" t="n">
        <v>0.17</v>
      </c>
      <c r="P646" s="11" t="n">
        <v>17</v>
      </c>
      <c r="Q646" s="25"/>
    </row>
    <row r="647" ht="22.5" customHeight="1">
      <c r="A647" s="77"/>
      <c r="B647" s="33"/>
      <c r="C647" s="12" t="n">
        <v>10295313</v>
      </c>
      <c r="D647" s="12" t="s">
        <v>69</v>
      </c>
      <c r="E647" s="13" t="s">
        <v>14</v>
      </c>
      <c r="F647" s="12" t="s">
        <v>15</v>
      </c>
      <c r="G647" s="20" t="n">
        <v>3</v>
      </c>
      <c r="H647" s="13" t="n">
        <v>100</v>
      </c>
      <c r="I647" s="20" t="n">
        <f>G647*H647*7</f>
        <v>2100</v>
      </c>
      <c r="J647" s="12" t="s">
        <v>113</v>
      </c>
      <c r="K647" s="16" t="n">
        <v>2</v>
      </c>
      <c r="L647" s="16" t="n">
        <v>0</v>
      </c>
      <c r="M647" s="16" t="n">
        <v>0</v>
      </c>
      <c r="N647" s="11" t="n">
        <v>0</v>
      </c>
      <c r="O647" s="11" t="n">
        <v>0</v>
      </c>
      <c r="P647" s="11" t="n">
        <v>0</v>
      </c>
      <c r="Q647" s="22" t="n">
        <f>M649/H647</f>
        <v>0</v>
      </c>
    </row>
    <row r="648" ht="22.5" customHeight="1">
      <c r="A648" s="77"/>
      <c r="B648" s="33"/>
      <c r="C648" s="12"/>
      <c r="D648" s="19"/>
      <c r="E648" s="28"/>
      <c r="F648" s="19"/>
      <c r="G648" s="19"/>
      <c r="H648" s="28"/>
      <c r="I648" s="19"/>
      <c r="J648" s="12" t="s">
        <v>114</v>
      </c>
      <c r="K648" s="16" t="n">
        <v>458</v>
      </c>
      <c r="L648" s="16" t="n">
        <v>2</v>
      </c>
      <c r="M648" s="16" t="n">
        <v>0</v>
      </c>
      <c r="N648" s="11" t="n">
        <v>0</v>
      </c>
      <c r="O648" s="11" t="n">
        <v>0</v>
      </c>
      <c r="P648" s="11" t="n">
        <v>0</v>
      </c>
      <c r="Q648" s="25"/>
    </row>
    <row r="649" ht="22.5" customHeight="1">
      <c r="A649" s="77"/>
      <c r="B649" s="33"/>
      <c r="C649" s="12"/>
      <c r="D649" s="19"/>
      <c r="E649" s="28"/>
      <c r="F649" s="19"/>
      <c r="G649" s="19"/>
      <c r="H649" s="28"/>
      <c r="I649" s="19"/>
      <c r="J649" s="12" t="s">
        <v>115</v>
      </c>
      <c r="K649" s="16" t="n">
        <v>741</v>
      </c>
      <c r="L649" s="16" t="n">
        <v>2</v>
      </c>
      <c r="M649" s="16" t="n">
        <v>0</v>
      </c>
      <c r="N649" s="11" t="n">
        <v>0</v>
      </c>
      <c r="O649" s="11" t="n">
        <v>0</v>
      </c>
      <c r="P649" s="11" t="n">
        <v>0</v>
      </c>
      <c r="Q649" s="25"/>
    </row>
    <row r="650" ht="22.5" customHeight="1">
      <c r="A650" s="77"/>
      <c r="B650" s="33"/>
      <c r="C650" s="12" t="n">
        <v>91496145</v>
      </c>
      <c r="D650" s="12" t="s">
        <v>70</v>
      </c>
      <c r="E650" s="13" t="s">
        <v>65</v>
      </c>
      <c r="F650" s="12" t="s">
        <v>15</v>
      </c>
      <c r="G650" s="20" t="n">
        <v>0.14</v>
      </c>
      <c r="H650" s="13" t="n">
        <v>50</v>
      </c>
      <c r="I650" s="20" t="n">
        <f>G650*H650*7</f>
        <v>49</v>
      </c>
      <c r="J650" s="12" t="s">
        <v>113</v>
      </c>
      <c r="K650" s="16" t="n">
        <v>217</v>
      </c>
      <c r="L650" s="16" t="n">
        <v>17</v>
      </c>
      <c r="M650" s="16" t="n">
        <v>0</v>
      </c>
      <c r="N650" s="11" t="n">
        <v>0</v>
      </c>
      <c r="O650" s="11" t="n">
        <v>0</v>
      </c>
      <c r="P650" s="11" t="n">
        <v>0</v>
      </c>
      <c r="Q650" s="22" t="n">
        <f>M652/H650</f>
        <v>1</v>
      </c>
    </row>
    <row r="651" ht="22.5" customHeight="1">
      <c r="A651" s="77"/>
      <c r="B651" s="33"/>
      <c r="C651" s="12"/>
      <c r="D651" s="19"/>
      <c r="E651" s="28"/>
      <c r="F651" s="19"/>
      <c r="G651" s="19"/>
      <c r="H651" s="28"/>
      <c r="I651" s="19"/>
      <c r="J651" s="12" t="s">
        <v>114</v>
      </c>
      <c r="K651" s="16" t="n">
        <v>47570</v>
      </c>
      <c r="L651" s="14" t="n">
        <v>8839</v>
      </c>
      <c r="M651" s="16" t="n">
        <v>50</v>
      </c>
      <c r="N651" s="11" t="n">
        <v>0.001</v>
      </c>
      <c r="O651" s="11" t="n">
        <v>0.15</v>
      </c>
      <c r="P651" s="11" t="n">
        <v>7.5</v>
      </c>
      <c r="Q651" s="25"/>
    </row>
    <row r="652" ht="22.5" customHeight="1">
      <c r="A652" s="77"/>
      <c r="B652" s="33"/>
      <c r="C652" s="12"/>
      <c r="D652" s="19"/>
      <c r="E652" s="28"/>
      <c r="F652" s="19"/>
      <c r="G652" s="19"/>
      <c r="H652" s="28"/>
      <c r="I652" s="19"/>
      <c r="J652" s="12" t="s">
        <v>115</v>
      </c>
      <c r="K652" s="16" t="n">
        <v>55969</v>
      </c>
      <c r="L652" s="14" t="n">
        <v>10178</v>
      </c>
      <c r="M652" s="16" t="n">
        <v>50</v>
      </c>
      <c r="N652" s="11" t="n">
        <v>0.001</v>
      </c>
      <c r="O652" s="11" t="n">
        <v>0.15</v>
      </c>
      <c r="P652" s="11" t="n">
        <v>7.5</v>
      </c>
      <c r="Q652" s="25"/>
    </row>
    <row r="653" ht="22.5" customHeight="1">
      <c r="A653" s="77"/>
      <c r="B653" s="33"/>
      <c r="C653" s="12" t="n">
        <v>91496146</v>
      </c>
      <c r="D653" s="12" t="s">
        <v>70</v>
      </c>
      <c r="E653" s="13" t="s">
        <v>48</v>
      </c>
      <c r="F653" s="12" t="s">
        <v>15</v>
      </c>
      <c r="G653" s="20" t="n">
        <v>0.14</v>
      </c>
      <c r="H653" s="13" t="n">
        <v>200</v>
      </c>
      <c r="I653" s="20" t="n">
        <f>G653*H653*7</f>
        <v>196</v>
      </c>
      <c r="J653" s="12" t="s">
        <v>113</v>
      </c>
      <c r="K653" s="16" t="n">
        <v>430</v>
      </c>
      <c r="L653" s="16" t="n">
        <v>158</v>
      </c>
      <c r="M653" s="16" t="n">
        <v>0</v>
      </c>
      <c r="N653" s="11" t="n">
        <v>0</v>
      </c>
      <c r="O653" s="11" t="n">
        <v>0</v>
      </c>
      <c r="P653" s="11" t="n">
        <v>0</v>
      </c>
      <c r="Q653" s="22" t="n">
        <f>M655/H653</f>
        <v>0.79</v>
      </c>
    </row>
    <row r="654" ht="22.5" customHeight="1">
      <c r="A654" s="77"/>
      <c r="B654" s="33"/>
      <c r="C654" s="12"/>
      <c r="D654" s="19"/>
      <c r="E654" s="28"/>
      <c r="F654" s="19"/>
      <c r="G654" s="19"/>
      <c r="H654" s="28"/>
      <c r="I654" s="19"/>
      <c r="J654" s="12" t="s">
        <v>114</v>
      </c>
      <c r="K654" s="16" t="n">
        <v>30155</v>
      </c>
      <c r="L654" s="14" t="n">
        <v>8993</v>
      </c>
      <c r="M654" s="16" t="n">
        <v>89</v>
      </c>
      <c r="N654" s="11" t="n">
        <v>0.002</v>
      </c>
      <c r="O654" s="11" t="n">
        <v>0.14</v>
      </c>
      <c r="P654" s="11" t="n">
        <v>12.46</v>
      </c>
      <c r="Q654" s="25"/>
    </row>
    <row r="655" ht="22.5" customHeight="1">
      <c r="A655" s="77"/>
      <c r="B655" s="33"/>
      <c r="C655" s="12"/>
      <c r="D655" s="19"/>
      <c r="E655" s="28"/>
      <c r="F655" s="19"/>
      <c r="G655" s="19"/>
      <c r="H655" s="28"/>
      <c r="I655" s="19"/>
      <c r="J655" s="12" t="s">
        <v>115</v>
      </c>
      <c r="K655" s="16" t="n">
        <v>45585</v>
      </c>
      <c r="L655" s="14" t="n">
        <v>15391</v>
      </c>
      <c r="M655" s="16" t="n">
        <v>158</v>
      </c>
      <c r="N655" s="11" t="n">
        <v>0.001</v>
      </c>
      <c r="O655" s="11" t="n">
        <v>0.14</v>
      </c>
      <c r="P655" s="11" t="n">
        <v>22.12</v>
      </c>
      <c r="Q655" s="25"/>
    </row>
    <row r="656" ht="22.5" customHeight="1">
      <c r="A656" s="77"/>
      <c r="B656" s="33"/>
      <c r="C656" s="12" t="n">
        <v>91496147</v>
      </c>
      <c r="D656" s="12" t="s">
        <v>70</v>
      </c>
      <c r="E656" s="13" t="s">
        <v>11</v>
      </c>
      <c r="F656" s="12" t="s">
        <v>15</v>
      </c>
      <c r="G656" s="20" t="n">
        <v>0.14</v>
      </c>
      <c r="H656" s="13" t="n">
        <v>150</v>
      </c>
      <c r="I656" s="20" t="n">
        <f>G656*H656*7</f>
        <v>147</v>
      </c>
      <c r="J656" s="12" t="s">
        <v>113</v>
      </c>
      <c r="K656" s="16" t="n">
        <v>405</v>
      </c>
      <c r="L656" s="14" t="n">
        <v>87</v>
      </c>
      <c r="M656" s="16" t="n">
        <v>5</v>
      </c>
      <c r="N656" s="11" t="n">
        <v>0.007</v>
      </c>
      <c r="O656" s="11" t="n">
        <v>0.13</v>
      </c>
      <c r="P656" s="11" t="n">
        <v>0.65</v>
      </c>
      <c r="Q656" s="22" t="n">
        <f>M658/H656</f>
        <v>0.88</v>
      </c>
    </row>
    <row r="657" ht="22.5" customHeight="1">
      <c r="A657" s="77"/>
      <c r="B657" s="33"/>
      <c r="C657" s="12"/>
      <c r="D657" s="19"/>
      <c r="E657" s="28"/>
      <c r="F657" s="19"/>
      <c r="G657" s="19"/>
      <c r="H657" s="28"/>
      <c r="I657" s="19"/>
      <c r="J657" s="12" t="s">
        <v>114</v>
      </c>
      <c r="K657" s="16" t="n">
        <v>24689</v>
      </c>
      <c r="L657" s="14" t="n">
        <v>5422</v>
      </c>
      <c r="M657" s="16" t="n">
        <v>122</v>
      </c>
      <c r="N657" s="11" t="n">
        <v>0.003</v>
      </c>
      <c r="O657" s="11" t="n">
        <v>0.13</v>
      </c>
      <c r="P657" s="11" t="n">
        <v>15.86</v>
      </c>
      <c r="Q657" s="25"/>
    </row>
    <row r="658" ht="22.5" customHeight="1">
      <c r="A658" s="77"/>
      <c r="B658" s="33"/>
      <c r="C658" s="12"/>
      <c r="D658" s="19"/>
      <c r="E658" s="28"/>
      <c r="F658" s="19"/>
      <c r="G658" s="19"/>
      <c r="H658" s="28"/>
      <c r="I658" s="19"/>
      <c r="J658" s="12" t="s">
        <v>115</v>
      </c>
      <c r="K658" s="16" t="n">
        <v>61649</v>
      </c>
      <c r="L658" s="14" t="n">
        <v>10506</v>
      </c>
      <c r="M658" s="16" t="n">
        <v>132</v>
      </c>
      <c r="N658" s="11" t="n">
        <v>0.002</v>
      </c>
      <c r="O658" s="11" t="n">
        <v>0.13</v>
      </c>
      <c r="P658" s="11" t="n">
        <v>17.16</v>
      </c>
      <c r="Q658" s="25"/>
    </row>
    <row r="659" ht="22.5" customHeight="1">
      <c r="A659" s="77"/>
      <c r="B659" s="33"/>
      <c r="C659" s="12" t="n">
        <v>91496148</v>
      </c>
      <c r="D659" s="12" t="s">
        <v>70</v>
      </c>
      <c r="E659" s="13" t="s">
        <v>14</v>
      </c>
      <c r="F659" s="12" t="s">
        <v>15</v>
      </c>
      <c r="G659" s="20" t="n">
        <v>0.15</v>
      </c>
      <c r="H659" s="13" t="n">
        <v>160</v>
      </c>
      <c r="I659" s="20" t="n">
        <f>G659*H659*7</f>
        <v>168</v>
      </c>
      <c r="J659" s="12" t="s">
        <v>113</v>
      </c>
      <c r="K659" s="16" t="n">
        <v>19</v>
      </c>
      <c r="L659" s="16" t="n">
        <v>2</v>
      </c>
      <c r="M659" s="16" t="n">
        <v>0</v>
      </c>
      <c r="N659" s="11" t="n">
        <v>0</v>
      </c>
      <c r="O659" s="11" t="n">
        <v>0</v>
      </c>
      <c r="P659" s="11" t="n">
        <v>0</v>
      </c>
      <c r="Q659" s="22" t="n">
        <f>M661/H659</f>
        <v>1</v>
      </c>
    </row>
    <row r="660" ht="22.5" customHeight="1">
      <c r="A660" s="77"/>
      <c r="B660" s="33"/>
      <c r="C660" s="12"/>
      <c r="D660" s="19"/>
      <c r="E660" s="28"/>
      <c r="F660" s="19"/>
      <c r="G660" s="19"/>
      <c r="H660" s="28"/>
      <c r="I660" s="19"/>
      <c r="J660" s="12" t="s">
        <v>114</v>
      </c>
      <c r="K660" s="16" t="n">
        <v>19698</v>
      </c>
      <c r="L660" s="14" t="n">
        <v>5258</v>
      </c>
      <c r="M660" s="16" t="n">
        <v>160</v>
      </c>
      <c r="N660" s="11" t="n">
        <v>0.002</v>
      </c>
      <c r="O660" s="11" t="n">
        <v>0.15</v>
      </c>
      <c r="P660" s="11" t="n">
        <v>24</v>
      </c>
      <c r="Q660" s="25"/>
      <c r="R660" s="4" t="s">
        <v>127</v>
      </c>
    </row>
    <row r="661" ht="22.5" customHeight="1">
      <c r="A661" s="77"/>
      <c r="B661" s="33"/>
      <c r="C661" s="12"/>
      <c r="D661" s="19"/>
      <c r="E661" s="28"/>
      <c r="F661" s="19"/>
      <c r="G661" s="19"/>
      <c r="H661" s="28"/>
      <c r="I661" s="19"/>
      <c r="J661" s="12" t="s">
        <v>115</v>
      </c>
      <c r="K661" s="16" t="n">
        <v>28711</v>
      </c>
      <c r="L661" s="14" t="n">
        <v>8882</v>
      </c>
      <c r="M661" s="16" t="n">
        <v>160</v>
      </c>
      <c r="N661" s="11" t="n">
        <v>0.003</v>
      </c>
      <c r="O661" s="11" t="n">
        <v>0.15</v>
      </c>
      <c r="P661" s="11" t="n">
        <v>24</v>
      </c>
      <c r="Q661" s="25"/>
    </row>
    <row r="662" ht="22.5" customHeight="1">
      <c r="A662" s="77"/>
      <c r="B662" s="33"/>
      <c r="C662" s="12" t="n">
        <v>10765365</v>
      </c>
      <c r="D662" s="12" t="s">
        <v>71</v>
      </c>
      <c r="E662" s="13" t="s">
        <v>65</v>
      </c>
      <c r="F662" s="12" t="s">
        <v>15</v>
      </c>
      <c r="G662" s="20" t="n">
        <v>0.19</v>
      </c>
      <c r="H662" s="13" t="n">
        <v>100</v>
      </c>
      <c r="I662" s="20" t="n">
        <f>G662*H662*7</f>
        <v>133</v>
      </c>
      <c r="J662" s="12" t="s">
        <v>113</v>
      </c>
      <c r="K662" s="16" t="n">
        <v>7281</v>
      </c>
      <c r="L662" s="16" t="n">
        <v>70</v>
      </c>
      <c r="M662" s="16" t="n">
        <v>4</v>
      </c>
      <c r="N662" s="11" t="n">
        <v>0.01</v>
      </c>
      <c r="O662" s="11" t="n">
        <v>0.183</v>
      </c>
      <c r="P662" s="11" t="n">
        <v>0.73</v>
      </c>
      <c r="Q662" s="22" t="n">
        <f>M664/H662</f>
        <v>0.74</v>
      </c>
    </row>
    <row r="663" ht="22.5" customHeight="1">
      <c r="A663" s="77"/>
      <c r="B663" s="33"/>
      <c r="C663" s="12"/>
      <c r="D663" s="19"/>
      <c r="E663" s="28"/>
      <c r="F663" s="19"/>
      <c r="G663" s="19"/>
      <c r="H663" s="28"/>
      <c r="I663" s="19"/>
      <c r="J663" s="12" t="s">
        <v>114</v>
      </c>
      <c r="K663" s="16" t="n">
        <v>46260</v>
      </c>
      <c r="L663" s="14" t="n">
        <v>699</v>
      </c>
      <c r="M663" s="16" t="n">
        <v>56</v>
      </c>
      <c r="N663" s="11" t="n">
        <v>0.01</v>
      </c>
      <c r="O663" s="11" t="n">
        <v>0.182</v>
      </c>
      <c r="P663" s="11" t="n">
        <v>10.19</v>
      </c>
      <c r="Q663" s="25"/>
    </row>
    <row r="664" ht="22.5" customHeight="1">
      <c r="A664" s="77"/>
      <c r="B664" s="33"/>
      <c r="C664" s="12"/>
      <c r="D664" s="19"/>
      <c r="E664" s="28"/>
      <c r="F664" s="19"/>
      <c r="G664" s="19"/>
      <c r="H664" s="28"/>
      <c r="I664" s="19"/>
      <c r="J664" s="12" t="s">
        <v>115</v>
      </c>
      <c r="K664" s="16" t="n">
        <v>150873</v>
      </c>
      <c r="L664" s="14" t="n">
        <v>1466</v>
      </c>
      <c r="M664" s="16" t="n">
        <v>74</v>
      </c>
      <c r="N664" s="11" t="n">
        <v>0.009</v>
      </c>
      <c r="O664" s="11" t="n">
        <v>0.181</v>
      </c>
      <c r="P664" s="11" t="n">
        <v>13.38</v>
      </c>
      <c r="Q664" s="25"/>
    </row>
    <row r="665" ht="22.5" customHeight="1">
      <c r="A665" s="77"/>
      <c r="B665" s="33"/>
      <c r="C665" s="12" t="n">
        <v>11079953</v>
      </c>
      <c r="D665" s="12" t="s">
        <v>66</v>
      </c>
      <c r="E665" s="13" t="s">
        <v>40</v>
      </c>
      <c r="F665" s="12" t="s">
        <v>15</v>
      </c>
      <c r="G665" s="20" t="n">
        <v>0.8</v>
      </c>
      <c r="H665" s="13" t="n">
        <v>100</v>
      </c>
      <c r="I665" s="20" t="n">
        <f>G665*H665*7</f>
        <v>560</v>
      </c>
      <c r="J665" s="12" t="s">
        <v>113</v>
      </c>
      <c r="K665" s="16" t="n">
        <v>3</v>
      </c>
      <c r="L665" s="16" t="n">
        <v>1</v>
      </c>
      <c r="M665" s="16" t="n">
        <v>0</v>
      </c>
      <c r="N665" s="11" t="n">
        <v>0</v>
      </c>
      <c r="O665" s="11" t="n">
        <v>0</v>
      </c>
      <c r="P665" s="11" t="n">
        <v>0</v>
      </c>
      <c r="Q665" s="22" t="n">
        <f>M667/H665</f>
        <v>0</v>
      </c>
    </row>
    <row r="666" ht="22.5" customHeight="1">
      <c r="A666" s="77"/>
      <c r="B666" s="33"/>
      <c r="C666" s="12"/>
      <c r="D666" s="19"/>
      <c r="E666" s="28"/>
      <c r="F666" s="19"/>
      <c r="G666" s="19"/>
      <c r="H666" s="28"/>
      <c r="I666" s="19"/>
      <c r="J666" s="12" t="s">
        <v>114</v>
      </c>
      <c r="K666" s="16" t="n">
        <v>11</v>
      </c>
      <c r="L666" s="16" t="n">
        <v>3</v>
      </c>
      <c r="M666" s="16" t="n">
        <v>0</v>
      </c>
      <c r="N666" s="11" t="n">
        <v>0</v>
      </c>
      <c r="O666" s="11" t="n">
        <v>0</v>
      </c>
      <c r="P666" s="11" t="n">
        <v>0</v>
      </c>
      <c r="Q666" s="25"/>
    </row>
    <row r="667" ht="22.5" customHeight="1">
      <c r="A667" s="77"/>
      <c r="B667" s="33"/>
      <c r="C667" s="12"/>
      <c r="D667" s="19"/>
      <c r="E667" s="28"/>
      <c r="F667" s="19"/>
      <c r="G667" s="19"/>
      <c r="H667" s="28"/>
      <c r="I667" s="19"/>
      <c r="J667" s="12" t="s">
        <v>115</v>
      </c>
      <c r="K667" s="16" t="n">
        <v>25</v>
      </c>
      <c r="L667" s="16" t="n">
        <v>6</v>
      </c>
      <c r="M667" s="16" t="n">
        <v>0</v>
      </c>
      <c r="N667" s="11" t="n">
        <v>0</v>
      </c>
      <c r="O667" s="11" t="n">
        <v>0</v>
      </c>
      <c r="P667" s="11" t="n">
        <v>0</v>
      </c>
      <c r="Q667" s="25"/>
    </row>
    <row r="668" ht="22.5" customHeight="1">
      <c r="A668" s="77"/>
      <c r="B668" s="33"/>
      <c r="C668" s="12" t="n">
        <v>11079265</v>
      </c>
      <c r="D668" s="12" t="s">
        <v>68</v>
      </c>
      <c r="E668" s="13" t="s">
        <v>11</v>
      </c>
      <c r="F668" s="12" t="s">
        <v>32</v>
      </c>
      <c r="G668" s="20" t="n">
        <v>0.3</v>
      </c>
      <c r="H668" s="13" t="n">
        <v>100</v>
      </c>
      <c r="I668" s="20" t="n">
        <f>G668*H668*7</f>
        <v>210</v>
      </c>
      <c r="J668" s="12" t="s">
        <v>113</v>
      </c>
      <c r="K668" s="16" t="n">
        <v>5</v>
      </c>
      <c r="L668" s="16" t="n">
        <v>0</v>
      </c>
      <c r="M668" s="16" t="n">
        <v>0</v>
      </c>
      <c r="N668" s="11" t="n">
        <v>0</v>
      </c>
      <c r="O668" s="11" t="n">
        <v>0</v>
      </c>
      <c r="P668" s="11" t="n">
        <v>0</v>
      </c>
      <c r="Q668" s="22" t="n">
        <f>M670/H668</f>
        <v>0</v>
      </c>
    </row>
    <row r="669" ht="22.5" customHeight="1">
      <c r="A669" s="77"/>
      <c r="B669" s="33"/>
      <c r="C669" s="12"/>
      <c r="D669" s="19"/>
      <c r="E669" s="28"/>
      <c r="F669" s="19"/>
      <c r="G669" s="19"/>
      <c r="H669" s="28"/>
      <c r="I669" s="19"/>
      <c r="J669" s="12" t="s">
        <v>114</v>
      </c>
      <c r="K669" s="16" t="n">
        <v>5</v>
      </c>
      <c r="L669" s="16" t="n">
        <v>0</v>
      </c>
      <c r="M669" s="16" t="n">
        <v>0</v>
      </c>
      <c r="N669" s="11" t="n">
        <v>0</v>
      </c>
      <c r="O669" s="11" t="n">
        <v>0</v>
      </c>
      <c r="P669" s="11" t="n">
        <v>0</v>
      </c>
      <c r="Q669" s="25"/>
      <c r="R669" s="4" t="s">
        <v>125</v>
      </c>
    </row>
    <row r="670" ht="22.5" customHeight="1">
      <c r="A670" s="77"/>
      <c r="B670" s="33"/>
      <c r="C670" s="12"/>
      <c r="D670" s="19"/>
      <c r="E670" s="28"/>
      <c r="F670" s="19"/>
      <c r="G670" s="19"/>
      <c r="H670" s="28"/>
      <c r="I670" s="19"/>
      <c r="J670" s="12" t="s">
        <v>115</v>
      </c>
      <c r="K670" s="16" t="n">
        <v>5</v>
      </c>
      <c r="L670" s="16" t="n">
        <v>0</v>
      </c>
      <c r="M670" s="16" t="n">
        <v>0</v>
      </c>
      <c r="N670" s="11" t="n">
        <v>0</v>
      </c>
      <c r="O670" s="11" t="n">
        <v>0</v>
      </c>
      <c r="P670" s="11" t="n">
        <v>0</v>
      </c>
      <c r="Q670" s="25"/>
    </row>
    <row r="671" ht="22.5" customHeight="1">
      <c r="A671" s="77"/>
      <c r="B671" s="33"/>
      <c r="C671" s="12" t="n">
        <v>9535696</v>
      </c>
      <c r="D671" s="12" t="s">
        <v>72</v>
      </c>
      <c r="E671" s="13" t="s">
        <v>40</v>
      </c>
      <c r="F671" s="12" t="s">
        <v>15</v>
      </c>
      <c r="G671" s="20" t="n">
        <v>0.1</v>
      </c>
      <c r="H671" s="13" t="n">
        <v>100</v>
      </c>
      <c r="I671" s="20" t="n">
        <f>G671*H671*7</f>
        <v>70</v>
      </c>
      <c r="J671" s="12" t="s">
        <v>113</v>
      </c>
      <c r="K671" s="16" t="n">
        <v>625</v>
      </c>
      <c r="L671" s="16" t="n">
        <v>8</v>
      </c>
      <c r="M671" s="16" t="n">
        <v>0</v>
      </c>
      <c r="N671" s="11" t="n">
        <v>0</v>
      </c>
      <c r="O671" s="11" t="n">
        <v>0</v>
      </c>
      <c r="P671" s="11" t="n">
        <v>0</v>
      </c>
      <c r="Q671" s="22" t="n">
        <f>M673/H671</f>
        <v>0</v>
      </c>
    </row>
    <row r="672" ht="22.5" customHeight="1">
      <c r="A672" s="77"/>
      <c r="B672" s="33"/>
      <c r="C672" s="12"/>
      <c r="D672" s="19"/>
      <c r="E672" s="28"/>
      <c r="F672" s="19"/>
      <c r="G672" s="19"/>
      <c r="H672" s="28"/>
      <c r="I672" s="19"/>
      <c r="J672" s="12" t="s">
        <v>114</v>
      </c>
      <c r="K672" s="16" t="n">
        <v>18523</v>
      </c>
      <c r="L672" s="14" t="n">
        <v>223</v>
      </c>
      <c r="M672" s="16" t="n">
        <v>0</v>
      </c>
      <c r="N672" s="11" t="n">
        <v>0</v>
      </c>
      <c r="O672" s="11" t="n">
        <v>0</v>
      </c>
      <c r="P672" s="11" t="n">
        <v>0</v>
      </c>
      <c r="Q672" s="25"/>
    </row>
    <row r="673" ht="22.5" customHeight="1">
      <c r="A673" s="77"/>
      <c r="B673" s="33"/>
      <c r="C673" s="12"/>
      <c r="D673" s="19"/>
      <c r="E673" s="28"/>
      <c r="F673" s="19"/>
      <c r="G673" s="19"/>
      <c r="H673" s="28"/>
      <c r="I673" s="19"/>
      <c r="J673" s="12" t="s">
        <v>115</v>
      </c>
      <c r="K673" s="16" t="n">
        <v>24180</v>
      </c>
      <c r="L673" s="14" t="n">
        <v>485</v>
      </c>
      <c r="M673" s="16" t="n">
        <v>0</v>
      </c>
      <c r="N673" s="11" t="n">
        <v>0</v>
      </c>
      <c r="O673" s="11" t="n">
        <v>0</v>
      </c>
      <c r="P673" s="11" t="n">
        <v>0</v>
      </c>
      <c r="Q673" s="25"/>
    </row>
    <row r="674" ht="22.5" customHeight="1">
      <c r="A674" s="77"/>
      <c r="B674" s="33"/>
      <c r="C674" s="12" t="n">
        <v>11690181</v>
      </c>
      <c r="D674" s="12" t="s">
        <v>73</v>
      </c>
      <c r="E674" s="13" t="s">
        <v>14</v>
      </c>
      <c r="F674" s="12" t="s">
        <v>15</v>
      </c>
      <c r="G674" s="20" t="n">
        <v>0.45</v>
      </c>
      <c r="H674" s="13" t="n">
        <v>500</v>
      </c>
      <c r="I674" s="20" t="n">
        <f>G674*H674*7</f>
        <v>1575</v>
      </c>
      <c r="J674" s="12" t="s">
        <v>113</v>
      </c>
      <c r="K674" s="16" t="n">
        <v>539</v>
      </c>
      <c r="L674" s="16" t="n">
        <v>10</v>
      </c>
      <c r="M674" s="16" t="n">
        <v>1</v>
      </c>
      <c r="N674" s="11" t="n">
        <v>0.042</v>
      </c>
      <c r="O674" s="11" t="n">
        <v>0.42</v>
      </c>
      <c r="P674" s="11" t="n">
        <v>0.42</v>
      </c>
      <c r="Q674" s="22" t="n">
        <f>M676/H674</f>
        <v>1</v>
      </c>
    </row>
    <row r="675" ht="22.5" customHeight="1">
      <c r="A675" s="77"/>
      <c r="B675" s="33"/>
      <c r="C675" s="12"/>
      <c r="D675" s="19"/>
      <c r="E675" s="28"/>
      <c r="F675" s="19"/>
      <c r="G675" s="19"/>
      <c r="H675" s="28"/>
      <c r="I675" s="19"/>
      <c r="J675" s="12" t="s">
        <v>114</v>
      </c>
      <c r="K675" s="16" t="n">
        <v>305899</v>
      </c>
      <c r="L675" s="14" t="n">
        <v>8819</v>
      </c>
      <c r="M675" s="16" t="n">
        <v>389</v>
      </c>
      <c r="N675" s="11" t="n">
        <v>0.024</v>
      </c>
      <c r="O675" s="11" t="n">
        <v>0.42</v>
      </c>
      <c r="P675" s="11" t="n">
        <v>163.38</v>
      </c>
      <c r="Q675" s="25"/>
    </row>
    <row r="676" ht="22.5" customHeight="1">
      <c r="A676" s="77"/>
      <c r="B676" s="33"/>
      <c r="C676" s="12"/>
      <c r="D676" s="19"/>
      <c r="E676" s="28"/>
      <c r="F676" s="19"/>
      <c r="G676" s="19"/>
      <c r="H676" s="28"/>
      <c r="I676" s="19"/>
      <c r="J676" s="12" t="s">
        <v>115</v>
      </c>
      <c r="K676" s="16" t="n">
        <v>464160</v>
      </c>
      <c r="L676" s="14" t="n">
        <v>18388</v>
      </c>
      <c r="M676" s="16" t="n">
        <v>500</v>
      </c>
      <c r="N676" s="11" t="n">
        <v>0.011</v>
      </c>
      <c r="O676" s="11" t="n">
        <v>0.42</v>
      </c>
      <c r="P676" s="11" t="n">
        <v>210.07</v>
      </c>
      <c r="Q676" s="25"/>
    </row>
    <row r="677" ht="22.5" customHeight="1">
      <c r="A677" s="77"/>
      <c r="B677" s="33"/>
      <c r="C677" s="12" t="n">
        <v>11836152</v>
      </c>
      <c r="D677" s="12" t="s">
        <v>67</v>
      </c>
      <c r="E677" s="13" t="s">
        <v>40</v>
      </c>
      <c r="F677" s="12" t="s">
        <v>15</v>
      </c>
      <c r="G677" s="20" t="n">
        <v>0.09</v>
      </c>
      <c r="H677" s="13" t="n">
        <v>100</v>
      </c>
      <c r="I677" s="20" t="n">
        <f>G677*H677*7</f>
        <v>63</v>
      </c>
      <c r="J677" s="12" t="s">
        <v>113</v>
      </c>
      <c r="K677" s="16" t="n">
        <v>66</v>
      </c>
      <c r="L677" s="14" t="n">
        <v>7</v>
      </c>
      <c r="M677" s="16" t="n">
        <v>1</v>
      </c>
      <c r="N677" s="11" t="n">
        <v>0.013</v>
      </c>
      <c r="O677" s="11" t="n">
        <v>0.09</v>
      </c>
      <c r="P677" s="11" t="n">
        <v>0.09</v>
      </c>
      <c r="Q677" s="22" t="n">
        <f>M679/H677</f>
        <v>0.03</v>
      </c>
    </row>
    <row r="678" ht="22.5" customHeight="1">
      <c r="A678" s="77"/>
      <c r="B678" s="33"/>
      <c r="C678" s="12"/>
      <c r="D678" s="19"/>
      <c r="E678" s="28"/>
      <c r="F678" s="19"/>
      <c r="G678" s="19"/>
      <c r="H678" s="28"/>
      <c r="I678" s="19"/>
      <c r="J678" s="12" t="s">
        <v>114</v>
      </c>
      <c r="K678" s="16" t="n">
        <v>763</v>
      </c>
      <c r="L678" s="14" t="n">
        <v>88</v>
      </c>
      <c r="M678" s="16" t="n">
        <v>0</v>
      </c>
      <c r="N678" s="11" t="n">
        <v>0</v>
      </c>
      <c r="O678" s="11" t="n">
        <v>0</v>
      </c>
      <c r="P678" s="11" t="n">
        <v>0</v>
      </c>
      <c r="Q678" s="25"/>
    </row>
    <row r="679" ht="22.5" customHeight="1">
      <c r="A679" s="77"/>
      <c r="B679" s="33"/>
      <c r="C679" s="12"/>
      <c r="D679" s="19"/>
      <c r="E679" s="28"/>
      <c r="F679" s="19"/>
      <c r="G679" s="19"/>
      <c r="H679" s="28"/>
      <c r="I679" s="19"/>
      <c r="J679" s="12" t="s">
        <v>115</v>
      </c>
      <c r="K679" s="16" t="n">
        <v>1328</v>
      </c>
      <c r="L679" s="14" t="n">
        <v>185</v>
      </c>
      <c r="M679" s="16" t="n">
        <v>3</v>
      </c>
      <c r="N679" s="11" t="n">
        <v>0.001</v>
      </c>
      <c r="O679" s="11" t="n">
        <v>0.09</v>
      </c>
      <c r="P679" s="11" t="n">
        <v>0.27</v>
      </c>
      <c r="Q679" s="25"/>
    </row>
    <row r="680" ht="22.5" customHeight="1">
      <c r="A680" s="77"/>
      <c r="B680" s="33"/>
      <c r="C680" s="12" t="n">
        <v>11862336</v>
      </c>
      <c r="D680" s="12" t="s">
        <v>63</v>
      </c>
      <c r="E680" s="13" t="s">
        <v>29</v>
      </c>
      <c r="F680" s="12" t="s">
        <v>15</v>
      </c>
      <c r="G680" s="20" t="n">
        <v>0.1</v>
      </c>
      <c r="H680" s="13" t="n">
        <v>100</v>
      </c>
      <c r="I680" s="20" t="n">
        <f>G680*H680*7</f>
        <v>70</v>
      </c>
      <c r="J680" s="12" t="s">
        <v>113</v>
      </c>
      <c r="K680" s="16" t="n">
        <v>8</v>
      </c>
      <c r="L680" s="16" t="n">
        <v>6</v>
      </c>
      <c r="M680" s="16" t="n">
        <v>0</v>
      </c>
      <c r="N680" s="11" t="n">
        <v>0</v>
      </c>
      <c r="O680" s="11" t="n">
        <v>0</v>
      </c>
      <c r="P680" s="11" t="n">
        <v>0</v>
      </c>
      <c r="Q680" s="22" t="n">
        <f>M682/H680</f>
        <v>0.01</v>
      </c>
    </row>
    <row r="681" ht="22.5" customHeight="1">
      <c r="A681" s="77"/>
      <c r="B681" s="33"/>
      <c r="C681" s="12"/>
      <c r="D681" s="19"/>
      <c r="E681" s="28"/>
      <c r="F681" s="19"/>
      <c r="G681" s="19"/>
      <c r="H681" s="28"/>
      <c r="I681" s="19"/>
      <c r="J681" s="12" t="s">
        <v>114</v>
      </c>
      <c r="K681" s="16" t="n">
        <v>396</v>
      </c>
      <c r="L681" s="14" t="n">
        <v>155</v>
      </c>
      <c r="M681" s="16" t="n">
        <v>0</v>
      </c>
      <c r="N681" s="11" t="n">
        <v>0</v>
      </c>
      <c r="O681" s="11" t="n">
        <v>0</v>
      </c>
      <c r="P681" s="11" t="n">
        <v>0</v>
      </c>
      <c r="Q681" s="25"/>
    </row>
    <row r="682" ht="22.5" customHeight="1">
      <c r="A682" s="77"/>
      <c r="B682" s="33"/>
      <c r="C682" s="12"/>
      <c r="D682" s="19"/>
      <c r="E682" s="28"/>
      <c r="F682" s="19"/>
      <c r="G682" s="19"/>
      <c r="H682" s="28"/>
      <c r="I682" s="19"/>
      <c r="J682" s="12" t="s">
        <v>115</v>
      </c>
      <c r="K682" s="16" t="n">
        <v>732</v>
      </c>
      <c r="L682" s="14" t="n">
        <v>157</v>
      </c>
      <c r="M682" s="16" t="n">
        <v>1</v>
      </c>
      <c r="N682" s="11" t="n">
        <v>0.001</v>
      </c>
      <c r="O682" s="11" t="n">
        <v>0.1</v>
      </c>
      <c r="P682" s="11" t="n">
        <v>0.1</v>
      </c>
      <c r="Q682" s="25"/>
    </row>
    <row r="683" ht="22.5" customHeight="1">
      <c r="A683" s="77"/>
      <c r="B683" s="33"/>
      <c r="C683" s="12" t="n">
        <v>11924259</v>
      </c>
      <c r="D683" s="12" t="s">
        <v>74</v>
      </c>
      <c r="E683" s="13" t="s">
        <v>40</v>
      </c>
      <c r="F683" s="12" t="s">
        <v>15</v>
      </c>
      <c r="G683" s="20" t="n">
        <v>0.12</v>
      </c>
      <c r="H683" s="13" t="n">
        <v>200</v>
      </c>
      <c r="I683" s="20" t="n">
        <f>G683*H683*7</f>
        <v>168</v>
      </c>
      <c r="J683" s="12" t="s">
        <v>113</v>
      </c>
      <c r="K683" s="16" t="n">
        <v>631</v>
      </c>
      <c r="L683" s="14" t="n">
        <v>45</v>
      </c>
      <c r="M683" s="16" t="n">
        <v>1</v>
      </c>
      <c r="N683" s="11" t="n">
        <v>0.003</v>
      </c>
      <c r="O683" s="11" t="n">
        <v>0.12</v>
      </c>
      <c r="P683" s="11" t="n">
        <v>0.12</v>
      </c>
      <c r="Q683" s="22" t="n">
        <f>M685/H683</f>
        <v>0.34</v>
      </c>
    </row>
    <row r="684" ht="22.5" customHeight="1">
      <c r="A684" s="77"/>
      <c r="B684" s="33"/>
      <c r="C684" s="12"/>
      <c r="D684" s="19"/>
      <c r="E684" s="28"/>
      <c r="F684" s="19"/>
      <c r="G684" s="19"/>
      <c r="H684" s="28"/>
      <c r="I684" s="19"/>
      <c r="J684" s="12" t="s">
        <v>114</v>
      </c>
      <c r="K684" s="16" t="n">
        <v>44692</v>
      </c>
      <c r="L684" s="14" t="n">
        <v>3886</v>
      </c>
      <c r="M684" s="16" t="n">
        <v>31</v>
      </c>
      <c r="N684" s="11" t="n">
        <v>0.001</v>
      </c>
      <c r="O684" s="11" t="n">
        <v>0.12</v>
      </c>
      <c r="P684" s="11" t="n">
        <v>3.72</v>
      </c>
      <c r="Q684" s="25"/>
    </row>
    <row r="685" ht="22.5" customHeight="1">
      <c r="A685" s="77"/>
      <c r="B685" s="33"/>
      <c r="C685" s="12"/>
      <c r="D685" s="19"/>
      <c r="E685" s="28"/>
      <c r="F685" s="19"/>
      <c r="G685" s="19"/>
      <c r="H685" s="28"/>
      <c r="I685" s="19"/>
      <c r="J685" s="12" t="s">
        <v>115</v>
      </c>
      <c r="K685" s="16" t="n">
        <v>89396</v>
      </c>
      <c r="L685" s="14" t="n">
        <v>8427</v>
      </c>
      <c r="M685" s="16" t="n">
        <v>68</v>
      </c>
      <c r="N685" s="11" t="n">
        <v>0.001</v>
      </c>
      <c r="O685" s="11" t="n">
        <v>0.12</v>
      </c>
      <c r="P685" s="11" t="n">
        <v>8.16</v>
      </c>
      <c r="Q685" s="25"/>
    </row>
    <row r="686" ht="22.5" customHeight="1">
      <c r="A686" s="77"/>
      <c r="B686" s="33"/>
      <c r="C686" s="12" t="n">
        <v>11924419</v>
      </c>
      <c r="D686" s="12" t="s">
        <v>74</v>
      </c>
      <c r="E686" s="13" t="s">
        <v>40</v>
      </c>
      <c r="F686" s="12" t="s">
        <v>26</v>
      </c>
      <c r="G686" s="20" t="n">
        <v>0.12</v>
      </c>
      <c r="H686" s="13" t="n">
        <v>100</v>
      </c>
      <c r="I686" s="20" t="n">
        <f>G686*H686*7</f>
        <v>84</v>
      </c>
      <c r="J686" s="12" t="s">
        <v>113</v>
      </c>
      <c r="K686" s="16" t="n">
        <v>50548</v>
      </c>
      <c r="L686" s="14" t="n">
        <v>177</v>
      </c>
      <c r="M686" s="16" t="n">
        <v>6</v>
      </c>
      <c r="N686" s="11" t="n">
        <v>0</v>
      </c>
      <c r="O686" s="11" t="n">
        <v>0</v>
      </c>
      <c r="P686" s="11" t="n">
        <v>0.35</v>
      </c>
      <c r="Q686" s="22" t="n">
        <f>M688/H686</f>
        <v>0.35</v>
      </c>
    </row>
    <row r="687" ht="22.5" customHeight="1">
      <c r="A687" s="77"/>
      <c r="B687" s="33"/>
      <c r="C687" s="12"/>
      <c r="D687" s="19"/>
      <c r="E687" s="28"/>
      <c r="F687" s="19"/>
      <c r="G687" s="19"/>
      <c r="H687" s="28"/>
      <c r="I687" s="19"/>
      <c r="J687" s="12" t="s">
        <v>114</v>
      </c>
      <c r="K687" s="16" t="n">
        <v>104616</v>
      </c>
      <c r="L687" s="14" t="n">
        <v>450</v>
      </c>
      <c r="M687" s="16" t="n">
        <v>15</v>
      </c>
      <c r="N687" s="11" t="n">
        <v>0</v>
      </c>
      <c r="O687" s="11" t="n">
        <v>0.14</v>
      </c>
      <c r="P687" s="11" t="n">
        <v>2.1</v>
      </c>
      <c r="Q687" s="25"/>
    </row>
    <row r="688" ht="22.5" customHeight="1">
      <c r="A688" s="77"/>
      <c r="B688" s="33"/>
      <c r="C688" s="12"/>
      <c r="D688" s="19"/>
      <c r="E688" s="28"/>
      <c r="F688" s="19"/>
      <c r="G688" s="19"/>
      <c r="H688" s="28"/>
      <c r="I688" s="19"/>
      <c r="J688" s="12" t="s">
        <v>115</v>
      </c>
      <c r="K688" s="16" t="n">
        <v>202825</v>
      </c>
      <c r="L688" s="14" t="n">
        <v>1629</v>
      </c>
      <c r="M688" s="16" t="n">
        <v>35</v>
      </c>
      <c r="N688" s="11" t="n">
        <v>0</v>
      </c>
      <c r="O688" s="11" t="n">
        <v>0.11</v>
      </c>
      <c r="P688" s="11" t="n">
        <v>3.7</v>
      </c>
      <c r="Q688" s="25"/>
    </row>
    <row r="689" ht="22.5" customHeight="1">
      <c r="A689" s="77"/>
      <c r="B689" s="75" t="s">
        <v>120</v>
      </c>
      <c r="C689" s="12" t="n">
        <v>6395488</v>
      </c>
      <c r="D689" s="12" t="s">
        <v>43</v>
      </c>
      <c r="E689" s="13" t="s">
        <v>14</v>
      </c>
      <c r="F689" s="12" t="s">
        <v>15</v>
      </c>
      <c r="G689" s="20" t="n">
        <v>0.3</v>
      </c>
      <c r="H689" s="12" t="n">
        <v>200</v>
      </c>
      <c r="I689" s="20" t="n">
        <f>G689*H689*7</f>
        <v>420</v>
      </c>
      <c r="J689" s="12" t="s">
        <v>113</v>
      </c>
      <c r="K689" s="14" t="n">
        <v>31</v>
      </c>
      <c r="L689" s="14" t="n">
        <v>3</v>
      </c>
      <c r="M689" s="15" t="n">
        <v>0</v>
      </c>
      <c r="N689" s="11" t="n">
        <v>0</v>
      </c>
      <c r="O689" s="11" t="n">
        <v>0</v>
      </c>
      <c r="P689" s="11" t="n">
        <v>0</v>
      </c>
      <c r="Q689" s="22" t="n">
        <f>M691/H689</f>
        <v>1</v>
      </c>
    </row>
    <row r="690" ht="22.5" customHeight="1">
      <c r="A690" s="77"/>
      <c r="B690" s="33"/>
      <c r="C690" s="12"/>
      <c r="D690" s="19"/>
      <c r="E690" s="28"/>
      <c r="F690" s="19"/>
      <c r="G690" s="19"/>
      <c r="H690" s="19"/>
      <c r="I690" s="19"/>
      <c r="J690" s="12" t="s">
        <v>114</v>
      </c>
      <c r="K690" s="14" t="n">
        <v>35100</v>
      </c>
      <c r="L690" s="14" t="n">
        <v>14260</v>
      </c>
      <c r="M690" s="10" t="n">
        <v>200</v>
      </c>
      <c r="N690" s="11" t="n">
        <v>0.004</v>
      </c>
      <c r="O690" s="11" t="n">
        <v>0.3</v>
      </c>
      <c r="P690" s="11" t="n">
        <v>60</v>
      </c>
      <c r="Q690" s="25"/>
    </row>
    <row r="691" ht="22.5" customHeight="1">
      <c r="A691" s="77"/>
      <c r="B691" s="33"/>
      <c r="C691" s="12"/>
      <c r="D691" s="19"/>
      <c r="E691" s="28"/>
      <c r="F691" s="19"/>
      <c r="G691" s="19"/>
      <c r="H691" s="19"/>
      <c r="I691" s="19"/>
      <c r="J691" s="12" t="s">
        <v>115</v>
      </c>
      <c r="K691" s="14" t="n">
        <v>38199</v>
      </c>
      <c r="L691" s="14" t="n">
        <v>14931</v>
      </c>
      <c r="M691" s="10" t="n">
        <v>200</v>
      </c>
      <c r="N691" s="11" t="n">
        <v>0.004</v>
      </c>
      <c r="O691" s="11" t="n">
        <v>0.3</v>
      </c>
      <c r="P691" s="11" t="n">
        <v>60</v>
      </c>
      <c r="Q691" s="25"/>
    </row>
    <row r="692" ht="22.5" customHeight="1">
      <c r="A692" s="77"/>
      <c r="B692" s="33"/>
      <c r="C692" s="12" t="n">
        <v>8291713</v>
      </c>
      <c r="D692" s="12" t="s">
        <v>44</v>
      </c>
      <c r="E692" s="13" t="s">
        <v>14</v>
      </c>
      <c r="F692" s="12" t="s">
        <v>15</v>
      </c>
      <c r="G692" s="20" t="n">
        <v>0.14</v>
      </c>
      <c r="H692" s="12" t="n">
        <v>2000</v>
      </c>
      <c r="I692" s="20" t="n">
        <f>G692*H692*7</f>
        <v>1960</v>
      </c>
      <c r="J692" s="12" t="s">
        <v>113</v>
      </c>
      <c r="K692" s="14" t="n">
        <v>118</v>
      </c>
      <c r="L692" s="14" t="n">
        <v>14</v>
      </c>
      <c r="M692" s="15" t="n">
        <v>3</v>
      </c>
      <c r="N692" s="11" t="n">
        <v>0.03</v>
      </c>
      <c r="O692" s="11" t="n">
        <v>0.138</v>
      </c>
      <c r="P692" s="11" t="n">
        <v>0.415</v>
      </c>
      <c r="Q692" s="22" t="n">
        <f>M694/H692</f>
        <v>0.75</v>
      </c>
    </row>
    <row r="693" ht="22.5" customHeight="1">
      <c r="A693" s="77"/>
      <c r="B693" s="33"/>
      <c r="C693" s="12"/>
      <c r="D693" s="19"/>
      <c r="E693" s="28"/>
      <c r="F693" s="19"/>
      <c r="G693" s="19"/>
      <c r="H693" s="19"/>
      <c r="I693" s="19"/>
      <c r="J693" s="12" t="s">
        <v>114</v>
      </c>
      <c r="K693" s="14" t="n">
        <v>47138</v>
      </c>
      <c r="L693" s="14" t="n">
        <v>18199</v>
      </c>
      <c r="M693" s="14" t="n">
        <v>668</v>
      </c>
      <c r="N693" s="11" t="n">
        <v>0.005</v>
      </c>
      <c r="O693" s="11" t="n">
        <v>0.136</v>
      </c>
      <c r="P693" s="11" t="n">
        <v>90.695</v>
      </c>
      <c r="Q693" s="25"/>
    </row>
    <row r="694" ht="22.5" customHeight="1">
      <c r="A694" s="77"/>
      <c r="B694" s="33"/>
      <c r="C694" s="12"/>
      <c r="D694" s="19"/>
      <c r="E694" s="28"/>
      <c r="F694" s="19"/>
      <c r="G694" s="19"/>
      <c r="H694" s="19"/>
      <c r="I694" s="19"/>
      <c r="J694" s="12" t="s">
        <v>115</v>
      </c>
      <c r="K694" s="14" t="n">
        <v>99373</v>
      </c>
      <c r="L694" s="14" t="n">
        <v>37792</v>
      </c>
      <c r="M694" s="14" t="n">
        <v>1500</v>
      </c>
      <c r="N694" s="11" t="n">
        <v>0.005</v>
      </c>
      <c r="O694" s="11" t="n">
        <v>0.136</v>
      </c>
      <c r="P694" s="11" t="n">
        <v>203.38</v>
      </c>
      <c r="Q694" s="25"/>
    </row>
    <row r="695" ht="22.5" customHeight="1">
      <c r="A695" s="77"/>
      <c r="B695" s="33"/>
      <c r="C695" s="12" t="n">
        <v>8566541</v>
      </c>
      <c r="D695" s="12" t="s">
        <v>75</v>
      </c>
      <c r="E695" s="13" t="s">
        <v>14</v>
      </c>
      <c r="F695" s="12" t="s">
        <v>26</v>
      </c>
      <c r="G695" s="20" t="n">
        <v>0.13</v>
      </c>
      <c r="H695" s="12" t="n">
        <v>500</v>
      </c>
      <c r="I695" s="20" t="n">
        <f>G695*H695*7</f>
        <v>455</v>
      </c>
      <c r="J695" s="12" t="s">
        <v>113</v>
      </c>
      <c r="K695" s="14" t="n">
        <v>18124</v>
      </c>
      <c r="L695" s="14" t="n">
        <v>184</v>
      </c>
      <c r="M695" s="15" t="n">
        <v>2</v>
      </c>
      <c r="N695" s="11" t="n">
        <v>0.02</v>
      </c>
      <c r="O695" s="11" t="n">
        <v>1.47</v>
      </c>
      <c r="P695" s="11" t="n">
        <v>2.95</v>
      </c>
      <c r="Q695" s="22" t="n">
        <f>M697/H695</f>
        <v>0.674</v>
      </c>
    </row>
    <row r="696" ht="22.5" customHeight="1">
      <c r="A696" s="77"/>
      <c r="B696" s="33"/>
      <c r="C696" s="12"/>
      <c r="D696" s="19"/>
      <c r="E696" s="28"/>
      <c r="F696" s="19"/>
      <c r="G696" s="19"/>
      <c r="H696" s="19"/>
      <c r="I696" s="19"/>
      <c r="J696" s="12" t="s">
        <v>114</v>
      </c>
      <c r="K696" s="14" t="n">
        <v>160537</v>
      </c>
      <c r="L696" s="14" t="n">
        <v>1392</v>
      </c>
      <c r="M696" s="15" t="n">
        <v>100</v>
      </c>
      <c r="N696" s="11" t="n">
        <v>0.02</v>
      </c>
      <c r="O696" s="11" t="n">
        <v>0.28</v>
      </c>
      <c r="P696" s="11" t="n">
        <v>27.83</v>
      </c>
      <c r="Q696" s="25"/>
    </row>
    <row r="697" ht="22.5" customHeight="1">
      <c r="A697" s="77"/>
      <c r="B697" s="33"/>
      <c r="C697" s="12"/>
      <c r="D697" s="19"/>
      <c r="E697" s="28"/>
      <c r="F697" s="19"/>
      <c r="G697" s="19"/>
      <c r="H697" s="19"/>
      <c r="I697" s="19"/>
      <c r="J697" s="12" t="s">
        <v>115</v>
      </c>
      <c r="K697" s="14" t="n">
        <v>296121</v>
      </c>
      <c r="L697" s="14" t="n">
        <v>2612</v>
      </c>
      <c r="M697" s="14" t="n">
        <v>337</v>
      </c>
      <c r="N697" s="11" t="n">
        <v>0.02</v>
      </c>
      <c r="O697" s="11" t="n">
        <v>0.16</v>
      </c>
      <c r="P697" s="11" t="n">
        <v>54.95</v>
      </c>
      <c r="Q697" s="25"/>
    </row>
    <row r="698" ht="22.5" customHeight="1">
      <c r="A698" s="77"/>
      <c r="B698" s="33"/>
      <c r="C698" s="12" t="n">
        <v>8566084</v>
      </c>
      <c r="D698" s="12" t="s">
        <v>76</v>
      </c>
      <c r="E698" s="13" t="s">
        <v>29</v>
      </c>
      <c r="F698" s="12" t="s">
        <v>15</v>
      </c>
      <c r="G698" s="20" t="n">
        <v>0.12</v>
      </c>
      <c r="H698" s="12" t="n">
        <v>100</v>
      </c>
      <c r="I698" s="20" t="n">
        <f>G698*H698*7</f>
        <v>84</v>
      </c>
      <c r="J698" s="12" t="s">
        <v>113</v>
      </c>
      <c r="K698" s="14" t="n">
        <v>670</v>
      </c>
      <c r="L698" s="14" t="n">
        <v>188</v>
      </c>
      <c r="M698" s="15" t="n">
        <v>1</v>
      </c>
      <c r="N698" s="11" t="n">
        <v>0.001</v>
      </c>
      <c r="O698" s="11" t="n">
        <v>0.12</v>
      </c>
      <c r="P698" s="11" t="n">
        <v>0.12</v>
      </c>
      <c r="Q698" s="22" t="n">
        <f>M700/H698</f>
        <v>1</v>
      </c>
    </row>
    <row r="699" ht="22.5" customHeight="1">
      <c r="A699" s="77"/>
      <c r="B699" s="33"/>
      <c r="C699" s="12"/>
      <c r="D699" s="19"/>
      <c r="E699" s="28"/>
      <c r="F699" s="19"/>
      <c r="G699" s="19"/>
      <c r="H699" s="19"/>
      <c r="I699" s="19"/>
      <c r="J699" s="12" t="s">
        <v>114</v>
      </c>
      <c r="K699" s="14" t="n">
        <v>43658</v>
      </c>
      <c r="L699" s="14" t="n">
        <v>10309</v>
      </c>
      <c r="M699" s="15" t="n">
        <v>100</v>
      </c>
      <c r="N699" s="11" t="n">
        <v>0.001</v>
      </c>
      <c r="O699" s="11" t="n">
        <v>0.12</v>
      </c>
      <c r="P699" s="11" t="n">
        <v>12</v>
      </c>
      <c r="Q699" s="25"/>
    </row>
    <row r="700" ht="22.5" customHeight="1">
      <c r="A700" s="77"/>
      <c r="B700" s="33"/>
      <c r="C700" s="12"/>
      <c r="D700" s="19"/>
      <c r="E700" s="28"/>
      <c r="F700" s="19"/>
      <c r="G700" s="19"/>
      <c r="H700" s="19"/>
      <c r="I700" s="19"/>
      <c r="J700" s="12" t="s">
        <v>115</v>
      </c>
      <c r="K700" s="14" t="n">
        <v>58223</v>
      </c>
      <c r="L700" s="14" t="n">
        <v>12242</v>
      </c>
      <c r="M700" s="15" t="n">
        <v>100</v>
      </c>
      <c r="N700" s="11" t="n">
        <v>0.001</v>
      </c>
      <c r="O700" s="11" t="n">
        <v>0.12</v>
      </c>
      <c r="P700" s="11" t="n">
        <v>12</v>
      </c>
      <c r="Q700" s="25"/>
    </row>
    <row r="701" ht="22.5" customHeight="1">
      <c r="A701" s="77"/>
      <c r="B701" s="33"/>
      <c r="C701" s="12" t="n">
        <v>2937658</v>
      </c>
      <c r="D701" s="12" t="s">
        <v>77</v>
      </c>
      <c r="E701" s="13" t="s">
        <v>14</v>
      </c>
      <c r="F701" s="12" t="s">
        <v>15</v>
      </c>
      <c r="G701" s="20" t="n">
        <v>0.15</v>
      </c>
      <c r="H701" s="12" t="n">
        <v>100</v>
      </c>
      <c r="I701" s="20" t="n">
        <f>G701*H701*7</f>
        <v>105</v>
      </c>
      <c r="J701" s="12" t="s">
        <v>113</v>
      </c>
      <c r="K701" s="14" t="s">
        <v>121</v>
      </c>
      <c r="L701" s="14"/>
      <c r="M701" s="15"/>
      <c r="N701" s="11"/>
      <c r="O701" s="11"/>
      <c r="P701" s="11"/>
      <c r="Q701" s="22" t="n">
        <f>M703/H701</f>
        <v>1</v>
      </c>
    </row>
    <row r="702" ht="22.5" customHeight="1">
      <c r="A702" s="77"/>
      <c r="B702" s="33"/>
      <c r="C702" s="12"/>
      <c r="D702" s="19"/>
      <c r="E702" s="28"/>
      <c r="F702" s="19"/>
      <c r="G702" s="19"/>
      <c r="H702" s="19"/>
      <c r="I702" s="19"/>
      <c r="J702" s="12" t="s">
        <v>114</v>
      </c>
      <c r="K702" s="14" t="n">
        <v>7095</v>
      </c>
      <c r="L702" s="14" t="n">
        <v>3194</v>
      </c>
      <c r="M702" s="15" t="n">
        <v>100</v>
      </c>
      <c r="N702" s="11" t="n">
        <v>0.004</v>
      </c>
      <c r="O702" s="11" t="n">
        <v>0.123</v>
      </c>
      <c r="P702" s="11" t="n">
        <v>12.3</v>
      </c>
      <c r="Q702" s="25"/>
    </row>
    <row r="703" ht="22.5" customHeight="1">
      <c r="A703" s="77"/>
      <c r="B703" s="33"/>
      <c r="C703" s="12"/>
      <c r="D703" s="19"/>
      <c r="E703" s="28"/>
      <c r="F703" s="19"/>
      <c r="G703" s="19"/>
      <c r="H703" s="19"/>
      <c r="I703" s="19"/>
      <c r="J703" s="12" t="s">
        <v>115</v>
      </c>
      <c r="K703" s="14" t="n">
        <v>7108</v>
      </c>
      <c r="L703" s="14" t="n">
        <v>3202</v>
      </c>
      <c r="M703" s="15" t="n">
        <v>100</v>
      </c>
      <c r="N703" s="11" t="n">
        <v>0.004</v>
      </c>
      <c r="O703" s="11" t="n">
        <v>0.123</v>
      </c>
      <c r="P703" s="11" t="n">
        <v>12.3</v>
      </c>
      <c r="Q703" s="25"/>
    </row>
    <row r="704" ht="22.5" customHeight="1">
      <c r="A704" s="77"/>
      <c r="B704" s="33"/>
      <c r="C704" s="12" t="n">
        <v>6706444</v>
      </c>
      <c r="D704" s="12" t="s">
        <v>78</v>
      </c>
      <c r="E704" s="13" t="s">
        <v>79</v>
      </c>
      <c r="F704" s="12" t="s">
        <v>12</v>
      </c>
      <c r="G704" s="20" t="n">
        <v>0.5</v>
      </c>
      <c r="H704" s="12" t="n">
        <v>100</v>
      </c>
      <c r="I704" s="20" t="n">
        <f>G704*H704*7</f>
        <v>350</v>
      </c>
      <c r="J704" s="12" t="s">
        <v>113</v>
      </c>
      <c r="K704" s="14" t="n">
        <v>5540</v>
      </c>
      <c r="L704" s="14" t="n">
        <v>201</v>
      </c>
      <c r="M704" s="15" t="n">
        <v>1</v>
      </c>
      <c r="N704" s="11" t="n">
        <v>0.007</v>
      </c>
      <c r="O704" s="11" t="n">
        <v>1.374</v>
      </c>
      <c r="P704" s="11" t="n">
        <v>1.374</v>
      </c>
      <c r="Q704" s="22" t="n">
        <f>M706/H704</f>
        <v>0.13</v>
      </c>
    </row>
    <row r="705" ht="22.5" customHeight="1">
      <c r="A705" s="77"/>
      <c r="B705" s="33"/>
      <c r="C705" s="12"/>
      <c r="D705" s="19"/>
      <c r="E705" s="28"/>
      <c r="F705" s="19"/>
      <c r="G705" s="19"/>
      <c r="H705" s="19"/>
      <c r="I705" s="19"/>
      <c r="J705" s="12" t="s">
        <v>114</v>
      </c>
      <c r="K705" s="14" t="n">
        <v>17236</v>
      </c>
      <c r="L705" s="14" t="n">
        <v>1426</v>
      </c>
      <c r="M705" s="15" t="n">
        <v>7</v>
      </c>
      <c r="N705" s="11" t="n">
        <v>0.003</v>
      </c>
      <c r="O705" s="11" t="n">
        <v>0.619</v>
      </c>
      <c r="P705" s="11" t="n">
        <v>4.3328</v>
      </c>
      <c r="Q705" s="25"/>
    </row>
    <row r="706" ht="22.5" customHeight="1">
      <c r="A706" s="77"/>
      <c r="B706" s="33"/>
      <c r="C706" s="12"/>
      <c r="D706" s="19"/>
      <c r="E706" s="28"/>
      <c r="F706" s="19"/>
      <c r="G706" s="19"/>
      <c r="H706" s="19"/>
      <c r="I706" s="19"/>
      <c r="J706" s="12" t="s">
        <v>115</v>
      </c>
      <c r="K706" s="14" t="n">
        <v>52002</v>
      </c>
      <c r="L706" s="14" t="n">
        <v>7788</v>
      </c>
      <c r="M706" s="15" t="n">
        <v>13</v>
      </c>
      <c r="N706" s="11" t="n">
        <v>0.001</v>
      </c>
      <c r="O706" s="11" t="n">
        <v>0.829</v>
      </c>
      <c r="P706" s="11" t="n">
        <v>10.78</v>
      </c>
      <c r="Q706" s="25"/>
    </row>
    <row r="707" ht="22.5" customHeight="1">
      <c r="A707" s="77"/>
      <c r="B707" s="33"/>
      <c r="C707" s="12" t="n">
        <v>5963354</v>
      </c>
      <c r="D707" s="12" t="s">
        <v>78</v>
      </c>
      <c r="E707" s="13" t="s">
        <v>79</v>
      </c>
      <c r="F707" s="12" t="s">
        <v>15</v>
      </c>
      <c r="G707" s="20" t="n">
        <v>0.55</v>
      </c>
      <c r="H707" s="12" t="n">
        <v>500</v>
      </c>
      <c r="I707" s="20" t="n">
        <f>G707*H707*7</f>
        <v>1925</v>
      </c>
      <c r="J707" s="12" t="s">
        <v>113</v>
      </c>
      <c r="K707" s="14" t="n">
        <v>2328</v>
      </c>
      <c r="L707" s="14" t="n">
        <v>192</v>
      </c>
      <c r="M707" s="15" t="n">
        <v>2</v>
      </c>
      <c r="N707" s="11" t="n">
        <v>0.006</v>
      </c>
      <c r="O707" s="11" t="n">
        <v>0.58</v>
      </c>
      <c r="P707" s="11" t="n">
        <v>1.16</v>
      </c>
      <c r="Q707" s="22" t="n">
        <f>M709/H707</f>
        <v>0.49</v>
      </c>
    </row>
    <row r="708" ht="22.5" customHeight="1">
      <c r="A708" s="77"/>
      <c r="B708" s="33"/>
      <c r="C708" s="12"/>
      <c r="D708" s="19"/>
      <c r="E708" s="28"/>
      <c r="F708" s="19"/>
      <c r="G708" s="19"/>
      <c r="H708" s="19"/>
      <c r="I708" s="19"/>
      <c r="J708" s="12" t="s">
        <v>114</v>
      </c>
      <c r="K708" s="14" t="n">
        <v>101135</v>
      </c>
      <c r="L708" s="14" t="n">
        <v>21685</v>
      </c>
      <c r="M708" s="15" t="n">
        <v>103</v>
      </c>
      <c r="N708" s="11" t="n">
        <v>0.003</v>
      </c>
      <c r="O708" s="11" t="n">
        <v>0.587</v>
      </c>
      <c r="P708" s="11" t="n">
        <v>60.448</v>
      </c>
      <c r="Q708" s="25"/>
    </row>
    <row r="709" ht="22.5" customHeight="1">
      <c r="A709" s="77"/>
      <c r="B709" s="33"/>
      <c r="C709" s="12"/>
      <c r="D709" s="19"/>
      <c r="E709" s="28"/>
      <c r="F709" s="19"/>
      <c r="G709" s="19"/>
      <c r="H709" s="19"/>
      <c r="I709" s="19"/>
      <c r="J709" s="12" t="s">
        <v>115</v>
      </c>
      <c r="K709" s="14" t="n">
        <v>246421</v>
      </c>
      <c r="L709" s="14" t="n">
        <v>57601</v>
      </c>
      <c r="M709" s="15" t="n">
        <v>245</v>
      </c>
      <c r="N709" s="11" t="n">
        <v>0.002</v>
      </c>
      <c r="O709" s="11" t="n">
        <v>0.585</v>
      </c>
      <c r="P709" s="11" t="n">
        <v>143.396</v>
      </c>
      <c r="Q709" s="25"/>
    </row>
    <row r="710" ht="22.5" customHeight="1">
      <c r="A710" s="77"/>
      <c r="B710" s="33"/>
      <c r="C710" s="12" t="n">
        <v>9686529</v>
      </c>
      <c r="D710" s="12" t="s">
        <v>78</v>
      </c>
      <c r="E710" s="13" t="s">
        <v>80</v>
      </c>
      <c r="F710" s="12" t="s">
        <v>15</v>
      </c>
      <c r="G710" s="20" t="n">
        <v>0.4</v>
      </c>
      <c r="H710" s="12" t="n">
        <v>200</v>
      </c>
      <c r="I710" s="20" t="n">
        <f>G710*H710*7</f>
        <v>560</v>
      </c>
      <c r="J710" s="12" t="s">
        <v>113</v>
      </c>
      <c r="K710" s="14" t="n">
        <v>320</v>
      </c>
      <c r="L710" s="14" t="n">
        <v>115</v>
      </c>
      <c r="M710" s="15" t="n">
        <v>0</v>
      </c>
      <c r="N710" s="11" t="n">
        <v>0</v>
      </c>
      <c r="O710" s="11" t="n">
        <v>0</v>
      </c>
      <c r="P710" s="11" t="n">
        <v>0</v>
      </c>
      <c r="Q710" s="22" t="n">
        <f>M712/H710</f>
        <v>0.195</v>
      </c>
    </row>
    <row r="711" ht="22.5" customHeight="1">
      <c r="A711" s="77"/>
      <c r="B711" s="33"/>
      <c r="C711" s="12"/>
      <c r="D711" s="19"/>
      <c r="E711" s="28"/>
      <c r="F711" s="19"/>
      <c r="G711" s="19"/>
      <c r="H711" s="19"/>
      <c r="I711" s="19"/>
      <c r="J711" s="12" t="s">
        <v>114</v>
      </c>
      <c r="K711" s="14" t="n">
        <v>18887</v>
      </c>
      <c r="L711" s="14" t="n">
        <v>7399</v>
      </c>
      <c r="M711" s="15" t="n">
        <v>25</v>
      </c>
      <c r="N711" s="11" t="n">
        <v>0.002</v>
      </c>
      <c r="O711" s="11" t="n">
        <v>0.5</v>
      </c>
      <c r="P711" s="11" t="n">
        <v>12.5</v>
      </c>
      <c r="Q711" s="25"/>
    </row>
    <row r="712" ht="22.5" customHeight="1">
      <c r="A712" s="77"/>
      <c r="B712" s="33"/>
      <c r="C712" s="12"/>
      <c r="D712" s="19"/>
      <c r="E712" s="28"/>
      <c r="F712" s="19"/>
      <c r="G712" s="19"/>
      <c r="H712" s="19"/>
      <c r="I712" s="19"/>
      <c r="J712" s="12" t="s">
        <v>115</v>
      </c>
      <c r="K712" s="14" t="n">
        <v>39515</v>
      </c>
      <c r="L712" s="14" t="n">
        <v>13175</v>
      </c>
      <c r="M712" s="15" t="n">
        <v>39</v>
      </c>
      <c r="N712" s="11" t="n">
        <v>0.001</v>
      </c>
      <c r="O712" s="11" t="n">
        <v>0.5</v>
      </c>
      <c r="P712" s="11" t="n">
        <v>19.5</v>
      </c>
      <c r="Q712" s="25"/>
    </row>
    <row r="713" ht="22.5" customHeight="1">
      <c r="A713" s="77"/>
      <c r="B713" s="33"/>
      <c r="C713" s="12" t="n">
        <v>5963400</v>
      </c>
      <c r="D713" s="12" t="s">
        <v>78</v>
      </c>
      <c r="E713" s="13" t="s">
        <v>81</v>
      </c>
      <c r="F713" s="12" t="s">
        <v>15</v>
      </c>
      <c r="G713" s="20" t="n">
        <v>0.2</v>
      </c>
      <c r="H713" s="12" t="n">
        <v>100</v>
      </c>
      <c r="I713" s="20" t="n">
        <f>G713*H713*7</f>
        <v>140</v>
      </c>
      <c r="J713" s="12" t="s">
        <v>113</v>
      </c>
      <c r="K713" s="14" t="n">
        <v>1242</v>
      </c>
      <c r="L713" s="14" t="n">
        <v>130</v>
      </c>
      <c r="M713" s="15" t="n">
        <v>3</v>
      </c>
      <c r="N713" s="11" t="n">
        <v>0.011</v>
      </c>
      <c r="O713" s="11" t="n">
        <v>0.467</v>
      </c>
      <c r="P713" s="11" t="n">
        <v>1.4</v>
      </c>
      <c r="Q713" s="22" t="n">
        <f>M715/H713</f>
        <v>1</v>
      </c>
    </row>
    <row r="714" ht="22.5" customHeight="1">
      <c r="A714" s="77"/>
      <c r="B714" s="33"/>
      <c r="C714" s="12"/>
      <c r="D714" s="19"/>
      <c r="E714" s="28"/>
      <c r="F714" s="19"/>
      <c r="G714" s="27"/>
      <c r="H714" s="19"/>
      <c r="I714" s="19"/>
      <c r="J714" s="12" t="s">
        <v>114</v>
      </c>
      <c r="K714" s="14" t="n">
        <v>23844</v>
      </c>
      <c r="L714" s="14" t="n">
        <v>4173</v>
      </c>
      <c r="M714" s="15" t="n">
        <v>65</v>
      </c>
      <c r="N714" s="11" t="n">
        <v>0.006</v>
      </c>
      <c r="O714" s="11" t="n">
        <v>0.354</v>
      </c>
      <c r="P714" s="11" t="n">
        <v>23.03</v>
      </c>
      <c r="Q714" s="25"/>
      <c r="R714" s="4" t="s">
        <v>128</v>
      </c>
    </row>
    <row r="715" ht="22.5" customHeight="1">
      <c r="A715" s="77"/>
      <c r="B715" s="33"/>
      <c r="C715" s="12"/>
      <c r="D715" s="19"/>
      <c r="E715" s="28"/>
      <c r="F715" s="19"/>
      <c r="G715" s="27"/>
      <c r="H715" s="19"/>
      <c r="I715" s="19"/>
      <c r="J715" s="12" t="s">
        <v>115</v>
      </c>
      <c r="K715" s="14" t="n">
        <v>43248</v>
      </c>
      <c r="L715" s="14" t="n">
        <v>7304</v>
      </c>
      <c r="M715" s="15" t="n">
        <v>100</v>
      </c>
      <c r="N715" s="11" t="n">
        <v>0.004</v>
      </c>
      <c r="O715" s="11" t="n">
        <v>0.325</v>
      </c>
      <c r="P715" s="11" t="n">
        <v>32.49</v>
      </c>
      <c r="Q715" s="25"/>
    </row>
    <row r="716" ht="22.5" customHeight="1">
      <c r="A716" s="77"/>
      <c r="B716" s="33"/>
      <c r="C716" s="12" t="n">
        <v>10080665</v>
      </c>
      <c r="D716" s="12" t="s">
        <v>78</v>
      </c>
      <c r="E716" s="13" t="s">
        <v>82</v>
      </c>
      <c r="F716" s="12" t="s">
        <v>15</v>
      </c>
      <c r="G716" s="20" t="n">
        <v>0.38</v>
      </c>
      <c r="H716" s="12" t="n">
        <v>40</v>
      </c>
      <c r="I716" s="20" t="n">
        <f>G716*H716*7</f>
        <v>106.4</v>
      </c>
      <c r="J716" s="12" t="s">
        <v>113</v>
      </c>
      <c r="K716" s="14" t="s">
        <v>121</v>
      </c>
      <c r="L716" s="14"/>
      <c r="M716" s="15"/>
      <c r="N716" s="11"/>
      <c r="O716" s="11"/>
      <c r="P716" s="11"/>
      <c r="Q716" s="22" t="n">
        <f>M718/H716</f>
        <v>0.35</v>
      </c>
    </row>
    <row r="717" ht="22.5" customHeight="1">
      <c r="A717" s="77"/>
      <c r="B717" s="33"/>
      <c r="C717" s="12"/>
      <c r="D717" s="19"/>
      <c r="E717" s="28"/>
      <c r="F717" s="19"/>
      <c r="G717" s="27"/>
      <c r="H717" s="19"/>
      <c r="I717" s="19"/>
      <c r="J717" s="12" t="s">
        <v>114</v>
      </c>
      <c r="K717" s="14" t="n">
        <v>5739</v>
      </c>
      <c r="L717" s="14" t="n">
        <v>1378</v>
      </c>
      <c r="M717" s="15" t="n">
        <v>12</v>
      </c>
      <c r="N717" s="11" t="n">
        <v>0.003</v>
      </c>
      <c r="O717" s="11" t="n">
        <v>0.38</v>
      </c>
      <c r="P717" s="11" t="n">
        <v>4.56</v>
      </c>
      <c r="Q717" s="25"/>
    </row>
    <row r="718" ht="22.5" customHeight="1">
      <c r="A718" s="77"/>
      <c r="B718" s="33"/>
      <c r="C718" s="12"/>
      <c r="D718" s="19"/>
      <c r="E718" s="28"/>
      <c r="F718" s="19"/>
      <c r="G718" s="27"/>
      <c r="H718" s="19"/>
      <c r="I718" s="19"/>
      <c r="J718" s="12" t="s">
        <v>115</v>
      </c>
      <c r="K718" s="14" t="n">
        <v>7499</v>
      </c>
      <c r="L718" s="14" t="n">
        <v>1580</v>
      </c>
      <c r="M718" s="15" t="n">
        <v>14</v>
      </c>
      <c r="N718" s="11" t="n">
        <v>0.003</v>
      </c>
      <c r="O718" s="11" t="n">
        <v>0.38</v>
      </c>
      <c r="P718" s="11" t="n">
        <v>5.32</v>
      </c>
      <c r="Q718" s="25"/>
    </row>
    <row r="719" ht="22.5" customHeight="1">
      <c r="A719" s="77"/>
      <c r="B719" s="33"/>
      <c r="C719" s="12" t="n">
        <v>91520433</v>
      </c>
      <c r="D719" s="12" t="s">
        <v>70</v>
      </c>
      <c r="E719" s="13" t="s">
        <v>14</v>
      </c>
      <c r="F719" s="12" t="s">
        <v>15</v>
      </c>
      <c r="G719" s="20" t="n">
        <v>0.16</v>
      </c>
      <c r="H719" s="12" t="n">
        <v>200</v>
      </c>
      <c r="I719" s="20" t="n">
        <f>G719*H719*7</f>
        <v>224</v>
      </c>
      <c r="J719" s="12" t="s">
        <v>113</v>
      </c>
      <c r="K719" s="14" t="n">
        <v>134</v>
      </c>
      <c r="L719" s="14" t="n">
        <v>10</v>
      </c>
      <c r="M719" s="15" t="n">
        <v>0</v>
      </c>
      <c r="N719" s="11" t="n">
        <v>0</v>
      </c>
      <c r="O719" s="11" t="n">
        <v>0</v>
      </c>
      <c r="P719" s="11" t="n">
        <v>0</v>
      </c>
      <c r="Q719" s="22" t="n">
        <f>M721/H719</f>
        <v>0.01</v>
      </c>
    </row>
    <row r="720" ht="22.5" customHeight="1">
      <c r="A720" s="77"/>
      <c r="B720" s="33"/>
      <c r="C720" s="12"/>
      <c r="D720" s="19"/>
      <c r="E720" s="28"/>
      <c r="F720" s="19"/>
      <c r="G720" s="27"/>
      <c r="H720" s="19"/>
      <c r="I720" s="19"/>
      <c r="J720" s="12" t="s">
        <v>114</v>
      </c>
      <c r="K720" s="14" t="n">
        <v>12429</v>
      </c>
      <c r="L720" s="14" t="n">
        <v>706</v>
      </c>
      <c r="M720" s="15" t="n">
        <v>2</v>
      </c>
      <c r="N720" s="11" t="n">
        <v>0</v>
      </c>
      <c r="O720" s="11" t="n">
        <v>0.16</v>
      </c>
      <c r="P720" s="11" t="n">
        <v>0.32</v>
      </c>
      <c r="Q720" s="25"/>
    </row>
    <row r="721" ht="22.5" customHeight="1">
      <c r="A721" s="77"/>
      <c r="B721" s="33"/>
      <c r="C721" s="12"/>
      <c r="D721" s="19"/>
      <c r="E721" s="28"/>
      <c r="F721" s="19"/>
      <c r="G721" s="27"/>
      <c r="H721" s="19"/>
      <c r="I721" s="19"/>
      <c r="J721" s="12" t="s">
        <v>115</v>
      </c>
      <c r="K721" s="14" t="n">
        <v>28585</v>
      </c>
      <c r="L721" s="14" t="n">
        <v>1733</v>
      </c>
      <c r="M721" s="15" t="n">
        <v>2</v>
      </c>
      <c r="N721" s="11" t="n">
        <v>0</v>
      </c>
      <c r="O721" s="11" t="n">
        <v>0.16</v>
      </c>
      <c r="P721" s="11" t="n">
        <v>0.32</v>
      </c>
      <c r="Q721" s="25"/>
    </row>
    <row r="722" ht="22.5" customHeight="1">
      <c r="A722" s="77"/>
      <c r="B722" s="33"/>
      <c r="C722" s="12" t="n">
        <v>91528810</v>
      </c>
      <c r="D722" s="12" t="s">
        <v>83</v>
      </c>
      <c r="E722" s="13" t="s">
        <v>14</v>
      </c>
      <c r="F722" s="12" t="s">
        <v>15</v>
      </c>
      <c r="G722" s="20" t="n">
        <v>0.12</v>
      </c>
      <c r="H722" s="12" t="n">
        <v>111</v>
      </c>
      <c r="I722" s="20" t="n">
        <f>G722*H722*7</f>
        <v>93.24</v>
      </c>
      <c r="J722" s="12" t="s">
        <v>113</v>
      </c>
      <c r="K722" s="14" t="s">
        <v>121</v>
      </c>
      <c r="L722" s="14"/>
      <c r="M722" s="15"/>
      <c r="N722" s="11"/>
      <c r="O722" s="11"/>
      <c r="P722" s="11"/>
      <c r="Q722" s="22" t="n">
        <f>M724/H722</f>
        <v>0</v>
      </c>
    </row>
    <row r="723" ht="22.5" customHeight="1">
      <c r="A723" s="77"/>
      <c r="B723" s="33"/>
      <c r="C723" s="12"/>
      <c r="D723" s="19"/>
      <c r="E723" s="28"/>
      <c r="F723" s="19"/>
      <c r="G723" s="27"/>
      <c r="H723" s="19"/>
      <c r="I723" s="19"/>
      <c r="J723" s="12" t="s">
        <v>114</v>
      </c>
      <c r="K723" s="14" t="n">
        <v>1447</v>
      </c>
      <c r="L723" s="14" t="n">
        <v>5</v>
      </c>
      <c r="M723" s="15" t="n">
        <v>0</v>
      </c>
      <c r="N723" s="11" t="n">
        <v>0</v>
      </c>
      <c r="O723" s="11" t="n">
        <v>0</v>
      </c>
      <c r="P723" s="11" t="n">
        <v>0</v>
      </c>
      <c r="Q723" s="25"/>
      <c r="R723" s="4" t="s">
        <v>125</v>
      </c>
    </row>
    <row r="724" ht="22.5" customHeight="1">
      <c r="A724" s="77"/>
      <c r="B724" s="33"/>
      <c r="C724" s="12"/>
      <c r="D724" s="19"/>
      <c r="E724" s="28"/>
      <c r="F724" s="19"/>
      <c r="G724" s="27"/>
      <c r="H724" s="19"/>
      <c r="I724" s="19"/>
      <c r="J724" s="12" t="s">
        <v>115</v>
      </c>
      <c r="K724" s="14" t="n">
        <v>1515</v>
      </c>
      <c r="L724" s="14" t="n">
        <v>5</v>
      </c>
      <c r="M724" s="15" t="n">
        <v>0</v>
      </c>
      <c r="N724" s="11" t="n">
        <v>0</v>
      </c>
      <c r="O724" s="11" t="n">
        <v>0</v>
      </c>
      <c r="P724" s="11" t="n">
        <v>0</v>
      </c>
      <c r="Q724" s="25"/>
    </row>
    <row r="725" ht="22.5" customHeight="1">
      <c r="A725" s="77"/>
      <c r="B725" s="33"/>
      <c r="C725" s="12" t="n">
        <v>5623760</v>
      </c>
      <c r="D725" s="12" t="s">
        <v>84</v>
      </c>
      <c r="E725" s="13" t="s">
        <v>14</v>
      </c>
      <c r="F725" s="12" t="s">
        <v>15</v>
      </c>
      <c r="G725" s="20" t="n">
        <v>0.15</v>
      </c>
      <c r="H725" s="12" t="n">
        <v>50</v>
      </c>
      <c r="I725" s="20" t="n">
        <f>G725*H725*7</f>
        <v>52.5</v>
      </c>
      <c r="J725" s="12" t="s">
        <v>113</v>
      </c>
      <c r="K725" s="14" t="n">
        <v>23</v>
      </c>
      <c r="L725" s="14" t="n">
        <v>1</v>
      </c>
      <c r="M725" s="15" t="n">
        <v>0</v>
      </c>
      <c r="N725" s="11" t="n">
        <v>0</v>
      </c>
      <c r="O725" s="11" t="n">
        <v>0</v>
      </c>
      <c r="P725" s="11" t="n">
        <v>0</v>
      </c>
      <c r="Q725" s="22" t="n">
        <f>M727/H725</f>
        <v>1</v>
      </c>
    </row>
    <row r="726" ht="22.5" customHeight="1">
      <c r="A726" s="77"/>
      <c r="B726" s="33"/>
      <c r="C726" s="12"/>
      <c r="D726" s="19"/>
      <c r="E726" s="28"/>
      <c r="F726" s="19"/>
      <c r="G726" s="27"/>
      <c r="H726" s="19"/>
      <c r="I726" s="19"/>
      <c r="J726" s="12" t="s">
        <v>114</v>
      </c>
      <c r="K726" s="14" t="n">
        <v>7235</v>
      </c>
      <c r="L726" s="14" t="n">
        <v>1694</v>
      </c>
      <c r="M726" s="14" t="n">
        <v>50</v>
      </c>
      <c r="N726" s="11" t="n">
        <v>0.004</v>
      </c>
      <c r="O726" s="11" t="n">
        <v>0.15</v>
      </c>
      <c r="P726" s="11" t="n">
        <v>7.5</v>
      </c>
      <c r="Q726" s="25"/>
    </row>
    <row r="727" ht="22.5" customHeight="1">
      <c r="A727" s="77"/>
      <c r="B727" s="33"/>
      <c r="C727" s="12"/>
      <c r="D727" s="19"/>
      <c r="E727" s="28"/>
      <c r="F727" s="19"/>
      <c r="G727" s="27"/>
      <c r="H727" s="19"/>
      <c r="I727" s="19"/>
      <c r="J727" s="12" t="s">
        <v>115</v>
      </c>
      <c r="K727" s="14" t="n">
        <v>11641</v>
      </c>
      <c r="L727" s="14" t="n">
        <v>2302</v>
      </c>
      <c r="M727" s="14" t="n">
        <v>50</v>
      </c>
      <c r="N727" s="11" t="n">
        <v>0.003</v>
      </c>
      <c r="O727" s="11" t="n">
        <v>0.15</v>
      </c>
      <c r="P727" s="11" t="n">
        <v>7.5</v>
      </c>
      <c r="Q727" s="25"/>
    </row>
    <row r="728" ht="22.5" customHeight="1">
      <c r="A728" s="77"/>
      <c r="B728" s="33"/>
      <c r="C728" s="12" t="n">
        <v>11078827</v>
      </c>
      <c r="D728" s="12" t="s">
        <v>78</v>
      </c>
      <c r="E728" s="13" t="s">
        <v>81</v>
      </c>
      <c r="F728" s="12" t="s">
        <v>15</v>
      </c>
      <c r="G728" s="20" t="n">
        <v>0.2</v>
      </c>
      <c r="H728" s="12" t="n">
        <v>50</v>
      </c>
      <c r="I728" s="20" t="n">
        <f>G728*H728*7</f>
        <v>70</v>
      </c>
      <c r="J728" s="12" t="s">
        <v>113</v>
      </c>
      <c r="K728" s="14" t="s">
        <v>121</v>
      </c>
      <c r="L728" s="14"/>
      <c r="M728" s="15"/>
      <c r="N728" s="11"/>
      <c r="O728" s="11"/>
      <c r="P728" s="11"/>
      <c r="Q728" s="22" t="n">
        <f>M730/H728</f>
        <v>0</v>
      </c>
    </row>
    <row r="729" ht="22.5" customHeight="1">
      <c r="A729" s="77"/>
      <c r="B729" s="33"/>
      <c r="C729" s="12"/>
      <c r="D729" s="19"/>
      <c r="E729" s="28"/>
      <c r="F729" s="19"/>
      <c r="G729" s="27"/>
      <c r="H729" s="19"/>
      <c r="I729" s="19"/>
      <c r="J729" s="12" t="s">
        <v>114</v>
      </c>
      <c r="K729" s="14" t="n">
        <v>141</v>
      </c>
      <c r="L729" s="14" t="n">
        <v>33</v>
      </c>
      <c r="M729" s="15" t="n">
        <v>0</v>
      </c>
      <c r="N729" s="11" t="n">
        <v>0</v>
      </c>
      <c r="O729" s="11" t="n">
        <v>0</v>
      </c>
      <c r="P729" s="11" t="n">
        <v>0</v>
      </c>
      <c r="Q729" s="25"/>
    </row>
    <row r="730" ht="22.5" customHeight="1">
      <c r="A730" s="77"/>
      <c r="B730" s="33"/>
      <c r="C730" s="12"/>
      <c r="D730" s="19"/>
      <c r="E730" s="28"/>
      <c r="F730" s="19"/>
      <c r="G730" s="27"/>
      <c r="H730" s="19"/>
      <c r="I730" s="19"/>
      <c r="J730" s="12" t="s">
        <v>115</v>
      </c>
      <c r="K730" s="14" t="n">
        <v>352</v>
      </c>
      <c r="L730" s="14" t="n">
        <v>65</v>
      </c>
      <c r="M730" s="15" t="n">
        <v>0</v>
      </c>
      <c r="N730" s="11" t="n">
        <v>0</v>
      </c>
      <c r="O730" s="11" t="n">
        <v>0</v>
      </c>
      <c r="P730" s="11" t="n">
        <v>0</v>
      </c>
      <c r="Q730" s="25"/>
    </row>
    <row r="731" ht="22.5" customHeight="1">
      <c r="A731" s="77"/>
      <c r="B731" s="33"/>
      <c r="C731" s="12" t="n">
        <v>11078981</v>
      </c>
      <c r="D731" s="12" t="s">
        <v>78</v>
      </c>
      <c r="E731" s="13" t="s">
        <v>79</v>
      </c>
      <c r="F731" s="12" t="s">
        <v>15</v>
      </c>
      <c r="G731" s="20" t="n">
        <v>0.2</v>
      </c>
      <c r="H731" s="12" t="n">
        <v>50</v>
      </c>
      <c r="I731" s="20" t="n">
        <f>G731*H731*7</f>
        <v>70</v>
      </c>
      <c r="J731" s="12" t="s">
        <v>113</v>
      </c>
      <c r="K731" s="14" t="s">
        <v>121</v>
      </c>
      <c r="L731" s="14"/>
      <c r="M731" s="15"/>
      <c r="N731" s="11"/>
      <c r="O731" s="11"/>
      <c r="P731" s="11"/>
      <c r="Q731" s="22" t="n">
        <f>M733/H731</f>
        <v>0</v>
      </c>
    </row>
    <row r="732" ht="22.5" customHeight="1">
      <c r="A732" s="77"/>
      <c r="B732" s="33"/>
      <c r="C732" s="12"/>
      <c r="D732" s="19"/>
      <c r="E732" s="28"/>
      <c r="F732" s="19"/>
      <c r="G732" s="27"/>
      <c r="H732" s="19"/>
      <c r="I732" s="19"/>
      <c r="J732" s="12" t="s">
        <v>114</v>
      </c>
      <c r="K732" s="14" t="n">
        <v>100</v>
      </c>
      <c r="L732" s="14" t="n">
        <v>3</v>
      </c>
      <c r="M732" s="15" t="n">
        <v>0</v>
      </c>
      <c r="N732" s="11" t="n">
        <v>0</v>
      </c>
      <c r="O732" s="11" t="n">
        <v>0</v>
      </c>
      <c r="P732" s="11" t="n">
        <v>0</v>
      </c>
      <c r="Q732" s="25"/>
    </row>
    <row r="733" ht="22.5" customHeight="1">
      <c r="A733" s="77"/>
      <c r="B733" s="33"/>
      <c r="C733" s="12"/>
      <c r="D733" s="19"/>
      <c r="E733" s="28"/>
      <c r="F733" s="19"/>
      <c r="G733" s="27"/>
      <c r="H733" s="19"/>
      <c r="I733" s="19"/>
      <c r="J733" s="12" t="s">
        <v>115</v>
      </c>
      <c r="K733" s="14" t="n">
        <v>234</v>
      </c>
      <c r="L733" s="14" t="n">
        <v>4</v>
      </c>
      <c r="M733" s="15" t="n">
        <v>0</v>
      </c>
      <c r="N733" s="11" t="n">
        <v>0</v>
      </c>
      <c r="O733" s="11" t="n">
        <v>0</v>
      </c>
      <c r="P733" s="11" t="n">
        <v>0</v>
      </c>
      <c r="Q733" s="25"/>
    </row>
    <row r="734" ht="22.5" customHeight="1">
      <c r="A734" s="77"/>
      <c r="B734" s="33"/>
      <c r="C734" s="12" t="n">
        <v>11080833</v>
      </c>
      <c r="D734" s="12" t="s">
        <v>78</v>
      </c>
      <c r="E734" s="13" t="s">
        <v>80</v>
      </c>
      <c r="F734" s="12" t="s">
        <v>15</v>
      </c>
      <c r="G734" s="20" t="n">
        <v>0.2</v>
      </c>
      <c r="H734" s="12" t="n">
        <v>50</v>
      </c>
      <c r="I734" s="20" t="n">
        <f>G734*H734*7</f>
        <v>70</v>
      </c>
      <c r="J734" s="12" t="s">
        <v>113</v>
      </c>
      <c r="K734" s="14" t="s">
        <v>121</v>
      </c>
      <c r="L734" s="14"/>
      <c r="M734" s="15"/>
      <c r="N734" s="11"/>
      <c r="O734" s="11"/>
      <c r="P734" s="11"/>
      <c r="Q734" s="22" t="n">
        <f>M736/H734</f>
        <v>0</v>
      </c>
    </row>
    <row r="735" ht="22.5" customHeight="1">
      <c r="A735" s="77"/>
      <c r="B735" s="33"/>
      <c r="C735" s="12"/>
      <c r="D735" s="19"/>
      <c r="E735" s="28"/>
      <c r="F735" s="19"/>
      <c r="G735" s="27"/>
      <c r="H735" s="19"/>
      <c r="I735" s="19"/>
      <c r="J735" s="12" t="s">
        <v>114</v>
      </c>
      <c r="K735" s="14" t="n">
        <v>25</v>
      </c>
      <c r="L735" s="14" t="n">
        <v>5</v>
      </c>
      <c r="M735" s="15" t="n">
        <v>0</v>
      </c>
      <c r="N735" s="11" t="n">
        <v>0</v>
      </c>
      <c r="O735" s="11" t="n">
        <v>0</v>
      </c>
      <c r="P735" s="11" t="n">
        <v>0</v>
      </c>
      <c r="Q735" s="25"/>
    </row>
    <row r="736" ht="22.5" customHeight="1">
      <c r="A736" s="77"/>
      <c r="B736" s="33"/>
      <c r="C736" s="12"/>
      <c r="D736" s="19"/>
      <c r="E736" s="28"/>
      <c r="F736" s="19"/>
      <c r="G736" s="27"/>
      <c r="H736" s="19"/>
      <c r="I736" s="19"/>
      <c r="J736" s="12" t="s">
        <v>115</v>
      </c>
      <c r="K736" s="14" t="n">
        <v>45</v>
      </c>
      <c r="L736" s="14" t="n">
        <v>7</v>
      </c>
      <c r="M736" s="15" t="n">
        <v>0</v>
      </c>
      <c r="N736" s="11" t="n">
        <v>0</v>
      </c>
      <c r="O736" s="11" t="n">
        <v>0</v>
      </c>
      <c r="P736" s="11" t="n">
        <v>0</v>
      </c>
      <c r="Q736" s="25"/>
    </row>
    <row r="737" ht="22.5" customHeight="1">
      <c r="A737" s="77"/>
      <c r="B737" s="33"/>
      <c r="C737" s="12" t="n">
        <v>11081056</v>
      </c>
      <c r="D737" s="12" t="s">
        <v>78</v>
      </c>
      <c r="E737" s="13" t="s">
        <v>82</v>
      </c>
      <c r="F737" s="12" t="s">
        <v>15</v>
      </c>
      <c r="G737" s="20" t="n">
        <v>0.2</v>
      </c>
      <c r="H737" s="12" t="n">
        <v>50</v>
      </c>
      <c r="I737" s="20" t="n">
        <f>G737*H737*7</f>
        <v>70</v>
      </c>
      <c r="J737" s="12" t="s">
        <v>113</v>
      </c>
      <c r="K737" s="14" t="s">
        <v>121</v>
      </c>
      <c r="L737" s="14"/>
      <c r="M737" s="15"/>
      <c r="N737" s="11"/>
      <c r="O737" s="11"/>
      <c r="P737" s="11"/>
      <c r="Q737" s="22" t="n">
        <f>M739/H737</f>
        <v>0</v>
      </c>
    </row>
    <row r="738" ht="22.5" customHeight="1">
      <c r="A738" s="77"/>
      <c r="B738" s="33"/>
      <c r="C738" s="12"/>
      <c r="D738" s="19"/>
      <c r="E738" s="28"/>
      <c r="F738" s="19"/>
      <c r="G738" s="27"/>
      <c r="H738" s="19"/>
      <c r="I738" s="19"/>
      <c r="J738" s="12" t="s">
        <v>114</v>
      </c>
      <c r="K738" s="14" t="n">
        <v>35</v>
      </c>
      <c r="L738" s="14" t="n">
        <v>6</v>
      </c>
      <c r="M738" s="15" t="n">
        <v>0</v>
      </c>
      <c r="N738" s="11" t="n">
        <v>0</v>
      </c>
      <c r="O738" s="11" t="n">
        <v>0</v>
      </c>
      <c r="P738" s="11" t="n">
        <v>0</v>
      </c>
      <c r="Q738" s="25"/>
    </row>
    <row r="739" ht="22.5" customHeight="1">
      <c r="A739" s="77"/>
      <c r="B739" s="33"/>
      <c r="C739" s="12"/>
      <c r="D739" s="19"/>
      <c r="E739" s="28"/>
      <c r="F739" s="19"/>
      <c r="G739" s="27"/>
      <c r="H739" s="19"/>
      <c r="I739" s="19"/>
      <c r="J739" s="12" t="s">
        <v>115</v>
      </c>
      <c r="K739" s="14" t="n">
        <v>146</v>
      </c>
      <c r="L739" s="14" t="n">
        <v>13</v>
      </c>
      <c r="M739" s="15" t="n">
        <v>0</v>
      </c>
      <c r="N739" s="11" t="n">
        <v>0</v>
      </c>
      <c r="O739" s="11" t="n">
        <v>0</v>
      </c>
      <c r="P739" s="11" t="n">
        <v>0</v>
      </c>
      <c r="Q739" s="25"/>
    </row>
    <row r="740" ht="22.5" customHeight="1">
      <c r="A740" s="77"/>
      <c r="B740" s="33"/>
      <c r="C740" s="12" t="n">
        <v>11078963</v>
      </c>
      <c r="D740" s="12" t="s">
        <v>77</v>
      </c>
      <c r="E740" s="13" t="s">
        <v>14</v>
      </c>
      <c r="F740" s="12" t="s">
        <v>15</v>
      </c>
      <c r="G740" s="20" t="n">
        <v>0.4</v>
      </c>
      <c r="H740" s="12" t="n">
        <v>100</v>
      </c>
      <c r="I740" s="20" t="n">
        <f>G740*H740*7</f>
        <v>280</v>
      </c>
      <c r="J740" s="12" t="s">
        <v>113</v>
      </c>
      <c r="K740" s="14" t="s">
        <v>121</v>
      </c>
      <c r="L740" s="14"/>
      <c r="M740" s="15"/>
      <c r="N740" s="11"/>
      <c r="O740" s="11"/>
      <c r="P740" s="11"/>
      <c r="Q740" s="22" t="n">
        <f>M742/H740</f>
        <v>0.26</v>
      </c>
    </row>
    <row r="741" ht="22.5" customHeight="1">
      <c r="A741" s="77"/>
      <c r="B741" s="33"/>
      <c r="C741" s="12"/>
      <c r="D741" s="19"/>
      <c r="E741" s="28"/>
      <c r="F741" s="19"/>
      <c r="G741" s="27"/>
      <c r="H741" s="19"/>
      <c r="I741" s="19"/>
      <c r="J741" s="12" t="s">
        <v>114</v>
      </c>
      <c r="K741" s="14" t="n">
        <v>3532</v>
      </c>
      <c r="L741" s="14" t="n">
        <v>174</v>
      </c>
      <c r="M741" s="15" t="n">
        <v>11</v>
      </c>
      <c r="N741" s="11" t="n">
        <v>0.025</v>
      </c>
      <c r="O741" s="11" t="n">
        <v>0.4</v>
      </c>
      <c r="P741" s="11" t="n">
        <v>4.4</v>
      </c>
      <c r="Q741" s="25"/>
    </row>
    <row r="742" ht="22.5" customHeight="1">
      <c r="A742" s="77"/>
      <c r="B742" s="33"/>
      <c r="C742" s="12"/>
      <c r="D742" s="19"/>
      <c r="E742" s="28"/>
      <c r="F742" s="19"/>
      <c r="G742" s="27"/>
      <c r="H742" s="19"/>
      <c r="I742" s="19"/>
      <c r="J742" s="12" t="s">
        <v>115</v>
      </c>
      <c r="K742" s="14" t="n">
        <v>7100</v>
      </c>
      <c r="L742" s="14" t="n">
        <v>417</v>
      </c>
      <c r="M742" s="15" t="n">
        <v>26</v>
      </c>
      <c r="N742" s="11" t="n">
        <v>0.025</v>
      </c>
      <c r="O742" s="11" t="n">
        <v>0.4</v>
      </c>
      <c r="P742" s="11" t="n">
        <v>10.4</v>
      </c>
      <c r="Q742" s="25"/>
    </row>
    <row r="743" ht="22.5" customHeight="1">
      <c r="A743" s="77"/>
      <c r="B743" s="33"/>
      <c r="C743" s="12" t="n">
        <v>91538300</v>
      </c>
      <c r="D743" s="12" t="s">
        <v>70</v>
      </c>
      <c r="E743" s="13" t="s">
        <v>40</v>
      </c>
      <c r="F743" s="12" t="s">
        <v>15</v>
      </c>
      <c r="G743" s="20" t="n">
        <v>0.14</v>
      </c>
      <c r="H743" s="12" t="n">
        <v>300</v>
      </c>
      <c r="I743" s="20" t="n">
        <f>G743*H743*7</f>
        <v>294</v>
      </c>
      <c r="J743" s="12" t="s">
        <v>113</v>
      </c>
      <c r="K743" s="14" t="s">
        <v>121</v>
      </c>
      <c r="L743" s="14"/>
      <c r="M743" s="15"/>
      <c r="N743" s="11"/>
      <c r="O743" s="11"/>
      <c r="P743" s="11"/>
      <c r="Q743" s="22" t="n">
        <f>M745/H743</f>
        <v>0.02</v>
      </c>
    </row>
    <row r="744" ht="22.5" customHeight="1">
      <c r="A744" s="77"/>
      <c r="B744" s="33"/>
      <c r="C744" s="12"/>
      <c r="D744" s="19"/>
      <c r="E744" s="28"/>
      <c r="F744" s="19"/>
      <c r="G744" s="27"/>
      <c r="H744" s="19"/>
      <c r="I744" s="19"/>
      <c r="J744" s="12" t="s">
        <v>114</v>
      </c>
      <c r="K744" s="14" t="n">
        <v>1449</v>
      </c>
      <c r="L744" s="14" t="n">
        <v>178</v>
      </c>
      <c r="M744" s="15" t="n">
        <v>2</v>
      </c>
      <c r="N744" s="11" t="n">
        <v>0.002</v>
      </c>
      <c r="O744" s="11" t="n">
        <v>0.14</v>
      </c>
      <c r="P744" s="11" t="n">
        <v>0.28</v>
      </c>
      <c r="Q744" s="25"/>
    </row>
    <row r="745" ht="22.5" customHeight="1">
      <c r="A745" s="77"/>
      <c r="B745" s="33"/>
      <c r="C745" s="12"/>
      <c r="D745" s="19"/>
      <c r="E745" s="28"/>
      <c r="F745" s="19"/>
      <c r="G745" s="27"/>
      <c r="H745" s="19"/>
      <c r="I745" s="19"/>
      <c r="J745" s="12" t="s">
        <v>115</v>
      </c>
      <c r="K745" s="14" t="n">
        <v>2574</v>
      </c>
      <c r="L745" s="14" t="n">
        <v>315</v>
      </c>
      <c r="M745" s="15" t="n">
        <v>6</v>
      </c>
      <c r="N745" s="11" t="n">
        <v>0.003</v>
      </c>
      <c r="O745" s="11" t="n">
        <v>0.14</v>
      </c>
      <c r="P745" s="11" t="n">
        <v>0.84</v>
      </c>
      <c r="Q745" s="25"/>
    </row>
    <row r="746" ht="22.5" customHeight="1">
      <c r="A746" s="77"/>
      <c r="B746" s="33"/>
      <c r="C746" s="12" t="n">
        <v>91538301</v>
      </c>
      <c r="D746" s="12" t="s">
        <v>70</v>
      </c>
      <c r="E746" s="13" t="s">
        <v>14</v>
      </c>
      <c r="F746" s="12" t="s">
        <v>15</v>
      </c>
      <c r="G746" s="20" t="n">
        <v>0.22</v>
      </c>
      <c r="H746" s="12" t="n">
        <v>200</v>
      </c>
      <c r="I746" s="20" t="n">
        <f>G746*H746*7</f>
        <v>308</v>
      </c>
      <c r="J746" s="12" t="s">
        <v>113</v>
      </c>
      <c r="K746" s="14" t="s">
        <v>121</v>
      </c>
      <c r="L746" s="14"/>
      <c r="M746" s="15"/>
      <c r="N746" s="11"/>
      <c r="O746" s="11"/>
      <c r="P746" s="11"/>
      <c r="Q746" s="22" t="n">
        <f>M748/H746</f>
        <v>0.01</v>
      </c>
    </row>
    <row r="747" ht="22.5" customHeight="1">
      <c r="A747" s="77"/>
      <c r="B747" s="33"/>
      <c r="C747" s="12"/>
      <c r="D747" s="19"/>
      <c r="E747" s="28"/>
      <c r="F747" s="19"/>
      <c r="G747" s="27"/>
      <c r="H747" s="19"/>
      <c r="I747" s="19"/>
      <c r="J747" s="12" t="s">
        <v>114</v>
      </c>
      <c r="K747" s="14" t="n">
        <v>166</v>
      </c>
      <c r="L747" s="14" t="n">
        <v>44</v>
      </c>
      <c r="M747" s="15" t="n">
        <v>0</v>
      </c>
      <c r="N747" s="11" t="n">
        <v>0</v>
      </c>
      <c r="O747" s="11" t="n">
        <v>0</v>
      </c>
      <c r="P747" s="11" t="n">
        <v>0</v>
      </c>
      <c r="Q747" s="25"/>
    </row>
    <row r="748" ht="22.5" customHeight="1">
      <c r="A748" s="77"/>
      <c r="B748" s="33"/>
      <c r="C748" s="12"/>
      <c r="D748" s="19"/>
      <c r="E748" s="28"/>
      <c r="F748" s="19"/>
      <c r="G748" s="27"/>
      <c r="H748" s="19"/>
      <c r="I748" s="19"/>
      <c r="J748" s="12" t="s">
        <v>115</v>
      </c>
      <c r="K748" s="14" t="n">
        <v>316</v>
      </c>
      <c r="L748" s="14" t="n">
        <v>90</v>
      </c>
      <c r="M748" s="15" t="n">
        <v>2</v>
      </c>
      <c r="N748" s="11" t="n">
        <v>0.005</v>
      </c>
      <c r="O748" s="11" t="n">
        <v>0.22</v>
      </c>
      <c r="P748" s="11" t="n">
        <v>0.44</v>
      </c>
      <c r="Q748" s="25"/>
    </row>
    <row r="749" ht="22.5" customHeight="1">
      <c r="A749" s="77"/>
      <c r="B749" s="33"/>
      <c r="C749" s="12" t="n">
        <v>91538306</v>
      </c>
      <c r="D749" s="12" t="s">
        <v>70</v>
      </c>
      <c r="E749" s="13" t="s">
        <v>65</v>
      </c>
      <c r="F749" s="12" t="s">
        <v>15</v>
      </c>
      <c r="G749" s="20" t="n">
        <v>0.18</v>
      </c>
      <c r="H749" s="12" t="n">
        <v>250</v>
      </c>
      <c r="I749" s="20" t="n">
        <f>G749*H749*7</f>
        <v>315</v>
      </c>
      <c r="J749" s="12" t="s">
        <v>113</v>
      </c>
      <c r="K749" s="14" t="s">
        <v>121</v>
      </c>
      <c r="L749" s="14"/>
      <c r="M749" s="15"/>
      <c r="N749" s="11"/>
      <c r="O749" s="11"/>
      <c r="P749" s="11"/>
      <c r="Q749" s="22" t="n">
        <f>M751/H749</f>
        <v>0.004</v>
      </c>
    </row>
    <row r="750" ht="22.5" customHeight="1">
      <c r="A750" s="77"/>
      <c r="B750" s="33"/>
      <c r="C750" s="12"/>
      <c r="D750" s="19"/>
      <c r="E750" s="28"/>
      <c r="F750" s="19"/>
      <c r="G750" s="27"/>
      <c r="H750" s="19"/>
      <c r="I750" s="19"/>
      <c r="J750" s="12" t="s">
        <v>114</v>
      </c>
      <c r="K750" s="14" t="n">
        <v>695</v>
      </c>
      <c r="L750" s="14" t="n">
        <v>144</v>
      </c>
      <c r="M750" s="15" t="n">
        <v>1</v>
      </c>
      <c r="N750" s="11" t="n">
        <v>0.001</v>
      </c>
      <c r="O750" s="11" t="n">
        <v>0.18</v>
      </c>
      <c r="P750" s="11" t="n">
        <v>0.18</v>
      </c>
      <c r="Q750" s="25"/>
    </row>
    <row r="751" ht="22.5" customHeight="1">
      <c r="A751" s="77"/>
      <c r="B751" s="33"/>
      <c r="C751" s="12"/>
      <c r="D751" s="19"/>
      <c r="E751" s="28"/>
      <c r="F751" s="19"/>
      <c r="G751" s="27"/>
      <c r="H751" s="19"/>
      <c r="I751" s="19"/>
      <c r="J751" s="12" t="s">
        <v>115</v>
      </c>
      <c r="K751" s="14" t="n">
        <v>1200</v>
      </c>
      <c r="L751" s="14" t="n">
        <v>250</v>
      </c>
      <c r="M751" s="15" t="n">
        <v>1</v>
      </c>
      <c r="N751" s="11" t="n">
        <v>0.001</v>
      </c>
      <c r="O751" s="11" t="n">
        <v>0.18</v>
      </c>
      <c r="P751" s="11" t="n">
        <v>0.18</v>
      </c>
      <c r="Q751" s="25"/>
    </row>
    <row r="752" ht="22.5" customHeight="1">
      <c r="A752" s="77"/>
      <c r="B752" s="33"/>
      <c r="C752" s="12" t="n">
        <v>91538307</v>
      </c>
      <c r="D752" s="12" t="s">
        <v>70</v>
      </c>
      <c r="E752" s="13" t="s">
        <v>17</v>
      </c>
      <c r="F752" s="12" t="s">
        <v>15</v>
      </c>
      <c r="G752" s="20" t="n">
        <v>0.22</v>
      </c>
      <c r="H752" s="12" t="n">
        <v>200</v>
      </c>
      <c r="I752" s="20" t="n">
        <f>G752*H752*7</f>
        <v>308</v>
      </c>
      <c r="J752" s="12" t="s">
        <v>113</v>
      </c>
      <c r="K752" s="14" t="s">
        <v>121</v>
      </c>
      <c r="L752" s="14"/>
      <c r="M752" s="15"/>
      <c r="N752" s="11"/>
      <c r="O752" s="11"/>
      <c r="P752" s="11"/>
      <c r="Q752" s="22" t="n">
        <f>M754/H752</f>
        <v>0</v>
      </c>
    </row>
    <row r="753" ht="22.5" customHeight="1">
      <c r="A753" s="77"/>
      <c r="B753" s="33"/>
      <c r="C753" s="12"/>
      <c r="D753" s="19"/>
      <c r="E753" s="28"/>
      <c r="F753" s="19"/>
      <c r="G753" s="27"/>
      <c r="H753" s="19"/>
      <c r="I753" s="19"/>
      <c r="J753" s="12" t="s">
        <v>114</v>
      </c>
      <c r="K753" s="14" t="s">
        <v>121</v>
      </c>
      <c r="L753" s="14"/>
      <c r="M753" s="15"/>
      <c r="N753" s="11"/>
      <c r="O753" s="11"/>
      <c r="P753" s="11"/>
      <c r="Q753" s="25"/>
    </row>
    <row r="754" ht="22.5" customHeight="1">
      <c r="A754" s="77"/>
      <c r="B754" s="33"/>
      <c r="C754" s="12"/>
      <c r="D754" s="19"/>
      <c r="E754" s="28"/>
      <c r="F754" s="19"/>
      <c r="G754" s="27"/>
      <c r="H754" s="19"/>
      <c r="I754" s="19"/>
      <c r="J754" s="12" t="s">
        <v>115</v>
      </c>
      <c r="K754" s="14" t="n">
        <v>9</v>
      </c>
      <c r="L754" s="14" t="n">
        <v>1</v>
      </c>
      <c r="M754" s="15" t="n">
        <v>0</v>
      </c>
      <c r="N754" s="11" t="n">
        <v>0</v>
      </c>
      <c r="O754" s="11" t="n">
        <v>0</v>
      </c>
      <c r="P754" s="11" t="n">
        <v>0</v>
      </c>
      <c r="Q754" s="25"/>
    </row>
    <row r="755" ht="22.5" customHeight="1">
      <c r="A755" s="77"/>
      <c r="B755" s="33"/>
      <c r="C755" s="12" t="n">
        <v>91538308</v>
      </c>
      <c r="D755" s="12" t="s">
        <v>70</v>
      </c>
      <c r="E755" s="13" t="s">
        <v>11</v>
      </c>
      <c r="F755" s="12" t="s">
        <v>15</v>
      </c>
      <c r="G755" s="20" t="n">
        <v>0.18</v>
      </c>
      <c r="H755" s="12" t="n">
        <v>200</v>
      </c>
      <c r="I755" s="20" t="n">
        <f>G755*H755*7</f>
        <v>252</v>
      </c>
      <c r="J755" s="12" t="s">
        <v>113</v>
      </c>
      <c r="K755" s="14" t="s">
        <v>121</v>
      </c>
      <c r="L755" s="14"/>
      <c r="M755" s="15"/>
      <c r="N755" s="11"/>
      <c r="O755" s="11"/>
      <c r="P755" s="11"/>
      <c r="Q755" s="22" t="n">
        <f>M757/H755</f>
        <v>0</v>
      </c>
    </row>
    <row r="756" ht="22.5" customHeight="1">
      <c r="A756" s="77"/>
      <c r="B756" s="33"/>
      <c r="C756" s="12"/>
      <c r="D756" s="19"/>
      <c r="E756" s="28"/>
      <c r="F756" s="19"/>
      <c r="G756" s="27"/>
      <c r="H756" s="19"/>
      <c r="I756" s="19"/>
      <c r="J756" s="12" t="s">
        <v>114</v>
      </c>
      <c r="K756" s="14" t="n">
        <v>23</v>
      </c>
      <c r="L756" s="14" t="n">
        <v>0</v>
      </c>
      <c r="M756" s="15" t="n">
        <v>0</v>
      </c>
      <c r="N756" s="11" t="n">
        <v>0</v>
      </c>
      <c r="O756" s="11" t="n">
        <v>0</v>
      </c>
      <c r="P756" s="11" t="n">
        <v>0</v>
      </c>
      <c r="Q756" s="25"/>
    </row>
    <row r="757" ht="22.5" customHeight="1">
      <c r="A757" s="77"/>
      <c r="B757" s="33"/>
      <c r="C757" s="12"/>
      <c r="D757" s="19"/>
      <c r="E757" s="28"/>
      <c r="F757" s="19"/>
      <c r="G757" s="27"/>
      <c r="H757" s="19"/>
      <c r="I757" s="19"/>
      <c r="J757" s="12" t="s">
        <v>115</v>
      </c>
      <c r="K757" s="14" t="n">
        <v>80</v>
      </c>
      <c r="L757" s="14" t="n">
        <v>0</v>
      </c>
      <c r="M757" s="15" t="n">
        <v>0</v>
      </c>
      <c r="N757" s="11" t="n">
        <v>0</v>
      </c>
      <c r="O757" s="11" t="n">
        <v>0</v>
      </c>
      <c r="P757" s="11" t="n">
        <v>0</v>
      </c>
      <c r="Q757" s="25"/>
    </row>
    <row r="758" ht="22.5" customHeight="1">
      <c r="A758" s="77"/>
      <c r="B758" s="33"/>
      <c r="C758" s="12" t="n">
        <v>91538309</v>
      </c>
      <c r="D758" s="12" t="s">
        <v>70</v>
      </c>
      <c r="E758" s="13" t="s">
        <v>48</v>
      </c>
      <c r="F758" s="12" t="s">
        <v>15</v>
      </c>
      <c r="G758" s="20" t="n">
        <v>0.18</v>
      </c>
      <c r="H758" s="12" t="n">
        <v>198</v>
      </c>
      <c r="I758" s="20" t="n">
        <f>G758*H758*7</f>
        <v>249.48</v>
      </c>
      <c r="J758" s="12" t="s">
        <v>113</v>
      </c>
      <c r="K758" s="14" t="s">
        <v>121</v>
      </c>
      <c r="L758" s="14"/>
      <c r="M758" s="15"/>
      <c r="N758" s="11"/>
      <c r="O758" s="11"/>
      <c r="P758" s="11"/>
      <c r="Q758" s="22" t="n">
        <f>M760/H758</f>
        <v>0.00505050505050505</v>
      </c>
    </row>
    <row r="759" ht="22.5" customHeight="1">
      <c r="A759" s="77"/>
      <c r="B759" s="33"/>
      <c r="C759" s="12"/>
      <c r="D759" s="19"/>
      <c r="E759" s="28"/>
      <c r="F759" s="19"/>
      <c r="G759" s="27"/>
      <c r="H759" s="19"/>
      <c r="I759" s="19"/>
      <c r="J759" s="12" t="s">
        <v>114</v>
      </c>
      <c r="K759" s="14" t="n">
        <v>90</v>
      </c>
      <c r="L759" s="14" t="n">
        <v>20</v>
      </c>
      <c r="M759" s="15" t="n">
        <v>0</v>
      </c>
      <c r="N759" s="11" t="n">
        <v>0</v>
      </c>
      <c r="O759" s="11" t="n">
        <v>0</v>
      </c>
      <c r="P759" s="11" t="n">
        <v>0</v>
      </c>
      <c r="Q759" s="25"/>
    </row>
    <row r="760" ht="22.5" customHeight="1">
      <c r="A760" s="77"/>
      <c r="B760" s="33"/>
      <c r="C760" s="12"/>
      <c r="D760" s="19"/>
      <c r="E760" s="28"/>
      <c r="F760" s="19"/>
      <c r="G760" s="27"/>
      <c r="H760" s="19"/>
      <c r="I760" s="19"/>
      <c r="J760" s="12" t="s">
        <v>115</v>
      </c>
      <c r="K760" s="14" t="n">
        <v>181</v>
      </c>
      <c r="L760" s="14" t="n">
        <v>29</v>
      </c>
      <c r="M760" s="15" t="n">
        <v>1</v>
      </c>
      <c r="N760" s="11" t="n">
        <v>0.006</v>
      </c>
      <c r="O760" s="11" t="n">
        <v>0.18</v>
      </c>
      <c r="P760" s="11" t="n">
        <v>0.18</v>
      </c>
      <c r="Q760" s="25"/>
    </row>
    <row r="761" ht="22.5" customHeight="1">
      <c r="A761" s="77"/>
      <c r="B761" s="33"/>
      <c r="C761" s="12" t="n">
        <v>11511535</v>
      </c>
      <c r="D761" s="12" t="s">
        <v>77</v>
      </c>
      <c r="E761" s="13" t="s">
        <v>14</v>
      </c>
      <c r="F761" s="12" t="s">
        <v>26</v>
      </c>
      <c r="G761" s="20" t="n">
        <v>0.3</v>
      </c>
      <c r="H761" s="12" t="n">
        <v>200</v>
      </c>
      <c r="I761" s="20" t="n">
        <f>G761*H761*7</f>
        <v>420</v>
      </c>
      <c r="J761" s="12" t="s">
        <v>113</v>
      </c>
      <c r="K761" s="14" t="n">
        <v>6591</v>
      </c>
      <c r="L761" s="14" t="n">
        <v>75</v>
      </c>
      <c r="M761" s="15" t="n">
        <v>5</v>
      </c>
      <c r="N761" s="11" t="n">
        <v>0.02</v>
      </c>
      <c r="O761" s="11" t="n">
        <v>0.37</v>
      </c>
      <c r="P761" s="11" t="n">
        <v>1.86</v>
      </c>
      <c r="Q761" s="22" t="n">
        <f>M763/H761</f>
        <v>0.72</v>
      </c>
    </row>
    <row r="762" ht="22.5" customHeight="1">
      <c r="A762" s="77"/>
      <c r="B762" s="33"/>
      <c r="C762" s="12"/>
      <c r="D762" s="19"/>
      <c r="E762" s="28"/>
      <c r="F762" s="19"/>
      <c r="G762" s="27"/>
      <c r="H762" s="19"/>
      <c r="I762" s="19"/>
      <c r="J762" s="12" t="s">
        <v>114</v>
      </c>
      <c r="K762" s="14" t="n">
        <v>181217</v>
      </c>
      <c r="L762" s="14" t="n">
        <v>1644</v>
      </c>
      <c r="M762" s="15" t="n">
        <v>71</v>
      </c>
      <c r="N762" s="11" t="n">
        <v>0.03</v>
      </c>
      <c r="O762" s="11" t="n">
        <v>0.61</v>
      </c>
      <c r="P762" s="11" t="n">
        <v>43.1</v>
      </c>
      <c r="Q762" s="25"/>
    </row>
    <row r="763" ht="22.5" customHeight="1">
      <c r="A763" s="77"/>
      <c r="B763" s="33"/>
      <c r="C763" s="12"/>
      <c r="D763" s="19"/>
      <c r="E763" s="28"/>
      <c r="F763" s="19"/>
      <c r="G763" s="27"/>
      <c r="H763" s="19"/>
      <c r="I763" s="46"/>
      <c r="J763" s="37" t="s">
        <v>115</v>
      </c>
      <c r="K763" s="14" t="n">
        <v>318160</v>
      </c>
      <c r="L763" s="14" t="n">
        <v>2283</v>
      </c>
      <c r="M763" s="15" t="n">
        <v>144</v>
      </c>
      <c r="N763" s="11" t="n">
        <v>0.03</v>
      </c>
      <c r="O763" s="11" t="n">
        <v>0.41</v>
      </c>
      <c r="P763" s="11" t="n">
        <v>59.49</v>
      </c>
      <c r="Q763" s="25"/>
    </row>
    <row r="764" ht="22.5" customHeight="1">
      <c r="A764" s="77"/>
      <c r="B764" s="33"/>
      <c r="C764" s="12" t="n">
        <v>11792342</v>
      </c>
      <c r="D764" s="12" t="s">
        <v>85</v>
      </c>
      <c r="E764" s="13" t="s">
        <v>29</v>
      </c>
      <c r="F764" s="12" t="s">
        <v>15</v>
      </c>
      <c r="G764" s="20" t="n">
        <v>0.2</v>
      </c>
      <c r="H764" s="51" t="n">
        <v>40</v>
      </c>
      <c r="I764" s="20" t="n">
        <f>G764*H764*7</f>
        <v>56</v>
      </c>
      <c r="J764" s="12" t="s">
        <v>113</v>
      </c>
      <c r="K764" s="14" t="n">
        <v>39</v>
      </c>
      <c r="L764" s="14" t="n">
        <v>7</v>
      </c>
      <c r="M764" s="15" t="n">
        <v>0</v>
      </c>
      <c r="N764" s="11" t="n">
        <v>0</v>
      </c>
      <c r="O764" s="11" t="n">
        <v>0</v>
      </c>
      <c r="P764" s="11" t="n">
        <v>0</v>
      </c>
      <c r="Q764" s="22" t="n">
        <f>M766/H764</f>
        <v>0.05</v>
      </c>
    </row>
    <row r="765" ht="22.5" customHeight="1">
      <c r="A765" s="77"/>
      <c r="B765" s="33"/>
      <c r="C765" s="12"/>
      <c r="D765" s="19"/>
      <c r="E765" s="28"/>
      <c r="F765" s="19"/>
      <c r="G765" s="27"/>
      <c r="H765" s="53"/>
      <c r="I765" s="19"/>
      <c r="J765" s="12" t="s">
        <v>114</v>
      </c>
      <c r="K765" s="14" t="n">
        <v>3305</v>
      </c>
      <c r="L765" s="14" t="n">
        <v>227</v>
      </c>
      <c r="M765" s="15" t="n">
        <v>1</v>
      </c>
      <c r="N765" s="11" t="n">
        <v>0.001</v>
      </c>
      <c r="O765" s="11" t="n">
        <v>0.2</v>
      </c>
      <c r="P765" s="11" t="n">
        <v>0.2</v>
      </c>
      <c r="Q765" s="25"/>
    </row>
    <row r="766" ht="22.5" customHeight="1">
      <c r="A766" s="77"/>
      <c r="B766" s="33"/>
      <c r="C766" s="12"/>
      <c r="D766" s="19"/>
      <c r="E766" s="47"/>
      <c r="F766" s="46"/>
      <c r="G766" s="48"/>
      <c r="H766" s="54"/>
      <c r="I766" s="19"/>
      <c r="J766" s="12" t="s">
        <v>115</v>
      </c>
      <c r="K766" s="14" t="n">
        <v>5786</v>
      </c>
      <c r="L766" s="14" t="n">
        <v>516</v>
      </c>
      <c r="M766" s="15" t="n">
        <v>2</v>
      </c>
      <c r="N766" s="11" t="n">
        <v>0.001</v>
      </c>
      <c r="O766" s="11" t="n">
        <v>0.2</v>
      </c>
      <c r="P766" s="11" t="n">
        <v>0.4</v>
      </c>
      <c r="Q766" s="25"/>
    </row>
    <row r="767" ht="22.5" customHeight="1">
      <c r="A767" s="77"/>
      <c r="B767" s="33"/>
      <c r="C767" s="12" t="n">
        <v>5365722</v>
      </c>
      <c r="D767" s="12" t="s">
        <v>86</v>
      </c>
      <c r="E767" s="13" t="s">
        <v>87</v>
      </c>
      <c r="F767" s="12" t="s">
        <v>12</v>
      </c>
      <c r="G767" s="20" t="n">
        <v>0.3</v>
      </c>
      <c r="H767" s="51" t="n">
        <v>50</v>
      </c>
      <c r="I767" s="20" t="n">
        <f>G767*H767*7</f>
        <v>105</v>
      </c>
      <c r="J767" s="12" t="s">
        <v>113</v>
      </c>
      <c r="K767" s="14" t="n">
        <v>198</v>
      </c>
      <c r="L767" s="14" t="n">
        <v>84</v>
      </c>
      <c r="M767" s="15" t="n">
        <v>2</v>
      </c>
      <c r="N767" s="11" t="n">
        <v>0.007</v>
      </c>
      <c r="O767" s="11" t="n">
        <v>0.304</v>
      </c>
      <c r="P767" s="11" t="n">
        <v>0.6079</v>
      </c>
      <c r="Q767" s="22" t="n">
        <f>M769/H767</f>
        <v>0.46</v>
      </c>
    </row>
    <row r="768" ht="22.5" customHeight="1">
      <c r="A768" s="77"/>
      <c r="B768" s="33"/>
      <c r="C768" s="12"/>
      <c r="D768" s="19"/>
      <c r="E768" s="28"/>
      <c r="F768" s="19"/>
      <c r="G768" s="27"/>
      <c r="H768" s="53"/>
      <c r="I768" s="19"/>
      <c r="J768" s="12" t="s">
        <v>114</v>
      </c>
      <c r="K768" s="14" t="n">
        <v>1670</v>
      </c>
      <c r="L768" s="14" t="n">
        <v>616</v>
      </c>
      <c r="M768" s="15" t="n">
        <v>22</v>
      </c>
      <c r="N768" s="11" t="n">
        <v>0.01</v>
      </c>
      <c r="O768" s="11" t="n">
        <v>0.293</v>
      </c>
      <c r="P768" s="11" t="n">
        <v>6.4461</v>
      </c>
      <c r="Q768" s="25"/>
    </row>
    <row r="769" ht="22.5" customHeight="1">
      <c r="A769" s="77"/>
      <c r="B769" s="33"/>
      <c r="C769" s="12"/>
      <c r="D769" s="19"/>
      <c r="E769" s="47"/>
      <c r="F769" s="19"/>
      <c r="G769" s="48"/>
      <c r="H769" s="54"/>
      <c r="I769" s="19"/>
      <c r="J769" s="12" t="s">
        <v>115</v>
      </c>
      <c r="K769" s="14" t="n">
        <v>5563</v>
      </c>
      <c r="L769" s="14" t="n">
        <v>1934</v>
      </c>
      <c r="M769" s="15" t="n">
        <v>23</v>
      </c>
      <c r="N769" s="11" t="n">
        <v>0.004</v>
      </c>
      <c r="O769" s="11" t="n">
        <v>0.34</v>
      </c>
      <c r="P769" s="11" t="n">
        <v>7.8211</v>
      </c>
      <c r="Q769" s="25"/>
    </row>
    <row r="770" ht="22.5" customHeight="1">
      <c r="A770" s="77"/>
      <c r="B770" s="33"/>
      <c r="C770" s="12" t="n">
        <v>11924654</v>
      </c>
      <c r="D770" s="12" t="s">
        <v>86</v>
      </c>
      <c r="E770" s="13" t="s">
        <v>87</v>
      </c>
      <c r="F770" s="12" t="s">
        <v>12</v>
      </c>
      <c r="G770" s="20" t="n">
        <v>0.3</v>
      </c>
      <c r="H770" s="51" t="n">
        <v>50</v>
      </c>
      <c r="I770" s="20" t="n">
        <f>G770*H770*7</f>
        <v>105</v>
      </c>
      <c r="J770" s="12" t="s">
        <v>113</v>
      </c>
      <c r="K770" s="14" t="n">
        <v>20</v>
      </c>
      <c r="L770" s="14" t="n">
        <v>10</v>
      </c>
      <c r="M770" s="15" t="n">
        <v>0</v>
      </c>
      <c r="N770" s="11" t="n">
        <v>0</v>
      </c>
      <c r="O770" s="11" t="n">
        <v>0</v>
      </c>
      <c r="P770" s="11" t="n">
        <v>0.003</v>
      </c>
      <c r="Q770" s="22" t="n">
        <f>M772/H770</f>
        <v>0</v>
      </c>
    </row>
    <row r="771" ht="22.5" customHeight="1">
      <c r="A771" s="77"/>
      <c r="B771" s="33"/>
      <c r="C771" s="12"/>
      <c r="D771" s="19"/>
      <c r="E771" s="28"/>
      <c r="F771" s="19"/>
      <c r="G771" s="27"/>
      <c r="H771" s="53"/>
      <c r="I771" s="19"/>
      <c r="J771" s="12" t="s">
        <v>114</v>
      </c>
      <c r="K771" s="14" t="n">
        <v>152</v>
      </c>
      <c r="L771" s="14" t="n">
        <v>64</v>
      </c>
      <c r="M771" s="15" t="n">
        <v>0</v>
      </c>
      <c r="N771" s="11" t="n">
        <v>0</v>
      </c>
      <c r="O771" s="11" t="n">
        <v>0</v>
      </c>
      <c r="P771" s="11" t="n">
        <v>0.0238</v>
      </c>
      <c r="Q771" s="25"/>
    </row>
    <row r="772" ht="22.5" customHeight="1">
      <c r="A772" s="78"/>
      <c r="B772" s="29"/>
      <c r="C772" s="12"/>
      <c r="D772" s="19"/>
      <c r="E772" s="47"/>
      <c r="F772" s="19"/>
      <c r="G772" s="48"/>
      <c r="H772" s="54"/>
      <c r="I772" s="19"/>
      <c r="J772" s="12" t="s">
        <v>115</v>
      </c>
      <c r="K772" s="14" t="n">
        <v>437</v>
      </c>
      <c r="L772" s="14" t="n">
        <v>165</v>
      </c>
      <c r="M772" s="15" t="n">
        <v>0</v>
      </c>
      <c r="N772" s="11" t="n">
        <v>0.001</v>
      </c>
      <c r="O772" s="11" t="n">
        <v>0</v>
      </c>
      <c r="P772" s="11" t="n">
        <v>0.1257</v>
      </c>
      <c r="Q772" s="25"/>
    </row>
    <row r="773" ht="22.5" customHeight="1">
      <c r="A773" s="18"/>
      <c r="C773" s="10"/>
      <c r="D773" s="10"/>
      <c r="E773" s="10"/>
      <c r="F773" s="10"/>
      <c r="G773" s="17"/>
      <c r="H773" s="10"/>
      <c r="I773" s="17"/>
      <c r="J773" s="10"/>
      <c r="K773" s="15"/>
      <c r="L773" s="15"/>
      <c r="M773" s="15"/>
      <c r="N773" s="15"/>
      <c r="O773" s="15"/>
      <c r="P773" s="70"/>
      <c r="Q773" s="7"/>
    </row>
    <row r="774" ht="22.5" customHeight="1">
      <c r="A774" s="18" t="s">
        <v>110</v>
      </c>
      <c r="B774" s="8" t="s">
        <v>129</v>
      </c>
      <c r="C774" s="10"/>
      <c r="D774" s="10"/>
      <c r="E774" s="10"/>
      <c r="F774" s="10"/>
      <c r="G774" s="17"/>
      <c r="H774" s="10"/>
      <c r="I774" s="17"/>
      <c r="J774" s="10"/>
      <c r="K774" s="21" t="n">
        <f>SUM(K775:K904)</f>
        <v>10886338</v>
      </c>
      <c r="L774" s="21" t="n">
        <f>SUM(L775:L904)</f>
        <v>1389501</v>
      </c>
      <c r="M774" s="15"/>
      <c r="N774" s="15"/>
      <c r="O774" s="15"/>
      <c r="P774" s="24" t="n">
        <f>SUM(P775:P904)</f>
        <v>4592.0243</v>
      </c>
      <c r="Q774" s="7"/>
    </row>
    <row r="775" ht="22.5" customHeight="1">
      <c r="A775" s="26" t="n">
        <v>46271</v>
      </c>
      <c r="B775" s="50" t="s">
        <v>112</v>
      </c>
      <c r="C775" s="12" t="n">
        <v>10813123</v>
      </c>
      <c r="D775" s="12" t="s">
        <v>10</v>
      </c>
      <c r="E775" s="12" t="s">
        <v>11</v>
      </c>
      <c r="F775" s="12" t="s">
        <v>12</v>
      </c>
      <c r="G775" s="20" t="n">
        <v>0.25</v>
      </c>
      <c r="H775" s="12" t="n">
        <v>1000</v>
      </c>
      <c r="I775" s="20" t="n">
        <f>G775*H775*7</f>
        <v>1750</v>
      </c>
      <c r="J775" s="12" t="s">
        <v>115</v>
      </c>
      <c r="K775" s="10" t="n">
        <v>223919</v>
      </c>
      <c r="L775" s="10" t="n">
        <v>11099</v>
      </c>
      <c r="M775" s="10" t="n">
        <v>208</v>
      </c>
      <c r="N775" s="11" t="n">
        <v>0.007</v>
      </c>
      <c r="O775" s="11" t="n">
        <v>0.351</v>
      </c>
      <c r="P775" s="11" t="n">
        <v>73.0151</v>
      </c>
      <c r="Q775" s="22" t="n">
        <f>M775/H775</f>
        <v>0.208</v>
      </c>
    </row>
    <row r="776" ht="22.5" customHeight="1">
      <c r="A776" s="31"/>
      <c r="B776" s="19"/>
      <c r="C776" s="12" t="n">
        <v>1745925</v>
      </c>
      <c r="D776" s="12" t="s">
        <v>13</v>
      </c>
      <c r="E776" s="12" t="s">
        <v>14</v>
      </c>
      <c r="F776" s="12" t="s">
        <v>15</v>
      </c>
      <c r="G776" s="20" t="n">
        <v>0.15</v>
      </c>
      <c r="H776" s="12" t="n">
        <v>500</v>
      </c>
      <c r="I776" s="20" t="n">
        <f>G776*H776*7</f>
        <v>525</v>
      </c>
      <c r="J776" s="12" t="s">
        <v>115</v>
      </c>
      <c r="K776" s="16" t="n">
        <v>64998</v>
      </c>
      <c r="L776" s="14" t="n">
        <v>27508</v>
      </c>
      <c r="M776" s="14" t="n">
        <v>500</v>
      </c>
      <c r="N776" s="11" t="n">
        <v>0.003</v>
      </c>
      <c r="O776" s="11" t="n">
        <v>0.15</v>
      </c>
      <c r="P776" s="11" t="n">
        <v>75</v>
      </c>
      <c r="Q776" s="22" t="n">
        <f>M776/H776</f>
        <v>1</v>
      </c>
    </row>
    <row r="777" ht="22.5" customHeight="1">
      <c r="A777" s="31"/>
      <c r="B777" s="19"/>
      <c r="C777" s="12" t="n">
        <v>6951600</v>
      </c>
      <c r="D777" s="12" t="s">
        <v>16</v>
      </c>
      <c r="E777" s="12" t="s">
        <v>17</v>
      </c>
      <c r="F777" s="12" t="s">
        <v>15</v>
      </c>
      <c r="G777" s="20" t="n">
        <v>0.17</v>
      </c>
      <c r="H777" s="12" t="n">
        <v>100</v>
      </c>
      <c r="I777" s="20" t="n">
        <f>G777*H777*7</f>
        <v>119</v>
      </c>
      <c r="J777" s="12" t="s">
        <v>115</v>
      </c>
      <c r="K777" s="14" t="n">
        <v>17250</v>
      </c>
      <c r="L777" s="14" t="n">
        <v>7016</v>
      </c>
      <c r="M777" s="14" t="n">
        <v>78</v>
      </c>
      <c r="N777" s="11" t="n">
        <v>0.002</v>
      </c>
      <c r="O777" s="11" t="n">
        <v>0.174</v>
      </c>
      <c r="P777" s="11" t="n">
        <v>13.6</v>
      </c>
      <c r="Q777" s="22" t="n">
        <f>M777/H777</f>
        <v>0.78</v>
      </c>
    </row>
    <row r="778" ht="22.5" customHeight="1">
      <c r="A778" s="31"/>
      <c r="B778" s="19"/>
      <c r="C778" s="12" t="n">
        <v>6951594</v>
      </c>
      <c r="D778" s="12" t="s">
        <v>16</v>
      </c>
      <c r="E778" s="12" t="s">
        <v>18</v>
      </c>
      <c r="F778" s="12" t="s">
        <v>15</v>
      </c>
      <c r="G778" s="20" t="n">
        <v>0.7</v>
      </c>
      <c r="H778" s="12" t="n">
        <v>400</v>
      </c>
      <c r="I778" s="20" t="n">
        <f>G778*H778*7</f>
        <v>1960</v>
      </c>
      <c r="J778" s="12" t="s">
        <v>115</v>
      </c>
      <c r="K778" s="14" t="n">
        <v>98065</v>
      </c>
      <c r="L778" s="14" t="n">
        <v>40388</v>
      </c>
      <c r="M778" s="14" t="n">
        <v>187</v>
      </c>
      <c r="N778" s="11" t="n">
        <v>0.003</v>
      </c>
      <c r="O778" s="11" t="n">
        <v>0.7</v>
      </c>
      <c r="P778" s="11" t="n">
        <v>130.9</v>
      </c>
      <c r="Q778" s="22" t="n">
        <f>M778/H778</f>
        <v>0.4675</v>
      </c>
    </row>
    <row r="779" ht="22.5" customHeight="1">
      <c r="A779" s="31"/>
      <c r="B779" s="19"/>
      <c r="C779" s="12" t="n">
        <v>2732727</v>
      </c>
      <c r="D779" s="12" t="s">
        <v>10</v>
      </c>
      <c r="E779" s="12" t="s">
        <v>19</v>
      </c>
      <c r="F779" s="12" t="s">
        <v>15</v>
      </c>
      <c r="G779" s="20" t="n">
        <v>0.25</v>
      </c>
      <c r="H779" s="12" t="n">
        <v>1000</v>
      </c>
      <c r="I779" s="20" t="n">
        <f>G779*H779*7</f>
        <v>1750</v>
      </c>
      <c r="J779" s="12" t="s">
        <v>115</v>
      </c>
      <c r="K779" s="14" t="n">
        <v>44703</v>
      </c>
      <c r="L779" s="14" t="n">
        <v>14629</v>
      </c>
      <c r="M779" s="14" t="n">
        <v>478</v>
      </c>
      <c r="N779" s="11" t="n">
        <v>0.008</v>
      </c>
      <c r="O779" s="11" t="n">
        <v>0.25</v>
      </c>
      <c r="P779" s="11" t="n">
        <v>119.425</v>
      </c>
      <c r="Q779" s="22" t="n">
        <f>M779/H779</f>
        <v>0.478</v>
      </c>
    </row>
    <row r="780" ht="22.5" customHeight="1">
      <c r="A780" s="31"/>
      <c r="B780" s="19"/>
      <c r="C780" s="12" t="n">
        <v>5619156</v>
      </c>
      <c r="D780" s="12" t="s">
        <v>10</v>
      </c>
      <c r="E780" s="12" t="s">
        <v>19</v>
      </c>
      <c r="F780" s="12" t="s">
        <v>12</v>
      </c>
      <c r="G780" s="20" t="n">
        <v>0.24</v>
      </c>
      <c r="H780" s="12" t="n">
        <v>500</v>
      </c>
      <c r="I780" s="20" t="n">
        <f>G780*H780*7</f>
        <v>840</v>
      </c>
      <c r="J780" s="12" t="s">
        <v>115</v>
      </c>
      <c r="K780" s="14" t="n">
        <v>97479</v>
      </c>
      <c r="L780" s="14" t="n">
        <v>18273</v>
      </c>
      <c r="M780" s="14" t="n">
        <v>9</v>
      </c>
      <c r="N780" s="11" t="n">
        <v>0</v>
      </c>
      <c r="O780" s="11" t="n">
        <v>0.413</v>
      </c>
      <c r="P780" s="11" t="n">
        <v>3.7185</v>
      </c>
      <c r="Q780" s="22" t="n">
        <f>M780/H780</f>
        <v>0.018</v>
      </c>
    </row>
    <row r="781" ht="22.5" customHeight="1">
      <c r="A781" s="31"/>
      <c r="B781" s="19"/>
      <c r="C781" s="12" t="n">
        <v>6425889</v>
      </c>
      <c r="D781" s="12" t="s">
        <v>10</v>
      </c>
      <c r="E781" s="12" t="s">
        <v>20</v>
      </c>
      <c r="F781" s="12" t="s">
        <v>15</v>
      </c>
      <c r="G781" s="20" t="n">
        <v>0.25</v>
      </c>
      <c r="H781" s="12" t="n">
        <v>400</v>
      </c>
      <c r="I781" s="20" t="n">
        <f>G781*H781*7</f>
        <v>700</v>
      </c>
      <c r="J781" s="12" t="s">
        <v>115</v>
      </c>
      <c r="K781" s="14" t="n">
        <v>20268</v>
      </c>
      <c r="L781" s="14" t="n">
        <v>7127</v>
      </c>
      <c r="M781" s="14" t="n">
        <v>180</v>
      </c>
      <c r="N781" s="11" t="n">
        <v>0.006</v>
      </c>
      <c r="O781" s="11" t="n">
        <v>0.252</v>
      </c>
      <c r="P781" s="11" t="n">
        <v>45.375</v>
      </c>
      <c r="Q781" s="22" t="n">
        <f>M781/H781</f>
        <v>0.45</v>
      </c>
    </row>
    <row r="782" ht="22.5" customHeight="1">
      <c r="A782" s="31"/>
      <c r="B782" s="19"/>
      <c r="C782" s="12" t="n">
        <v>6439005</v>
      </c>
      <c r="D782" s="12" t="s">
        <v>10</v>
      </c>
      <c r="E782" s="12" t="s">
        <v>20</v>
      </c>
      <c r="F782" s="12" t="s">
        <v>21</v>
      </c>
      <c r="G782" s="20" t="n">
        <v>0.25</v>
      </c>
      <c r="H782" s="12" t="n">
        <v>300</v>
      </c>
      <c r="I782" s="20" t="n">
        <f>G782*H782*7</f>
        <v>525</v>
      </c>
      <c r="J782" s="12" t="s">
        <v>115</v>
      </c>
      <c r="K782" s="14" t="n">
        <v>98933</v>
      </c>
      <c r="L782" s="14" t="n">
        <v>32871</v>
      </c>
      <c r="M782" s="14" t="n">
        <v>109</v>
      </c>
      <c r="N782" s="11" t="n">
        <v>0.0008</v>
      </c>
      <c r="O782" s="11" t="n">
        <v>0.25</v>
      </c>
      <c r="P782" s="11" t="n">
        <v>27.25</v>
      </c>
      <c r="Q782" s="22" t="n">
        <f>M782/H782</f>
        <v>0.363333333333333</v>
      </c>
    </row>
    <row r="783" ht="22.5" customHeight="1">
      <c r="A783" s="31"/>
      <c r="B783" s="19"/>
      <c r="C783" s="12" t="n">
        <v>7203110</v>
      </c>
      <c r="D783" s="12" t="s">
        <v>22</v>
      </c>
      <c r="E783" s="12" t="s">
        <v>23</v>
      </c>
      <c r="F783" s="12" t="s">
        <v>15</v>
      </c>
      <c r="G783" s="20" t="n">
        <v>0.2</v>
      </c>
      <c r="H783" s="12" t="n">
        <v>100</v>
      </c>
      <c r="I783" s="20" t="n">
        <f>G783*H783*7</f>
        <v>140</v>
      </c>
      <c r="J783" s="12" t="s">
        <v>115</v>
      </c>
      <c r="K783" s="14" t="n">
        <v>26282</v>
      </c>
      <c r="L783" s="14" t="n">
        <v>18056</v>
      </c>
      <c r="M783" s="14" t="n">
        <v>7</v>
      </c>
      <c r="N783" s="11" t="n">
        <v>0</v>
      </c>
      <c r="O783" s="11" t="n">
        <v>0.2</v>
      </c>
      <c r="P783" s="11" t="n">
        <v>1.4</v>
      </c>
      <c r="Q783" s="22" t="n">
        <f>M783/H783</f>
        <v>0.07</v>
      </c>
    </row>
    <row r="784" ht="22.5" customHeight="1">
      <c r="A784" s="31"/>
      <c r="B784" s="19"/>
      <c r="C784" s="12" t="n">
        <v>7202934</v>
      </c>
      <c r="D784" s="12" t="s">
        <v>22</v>
      </c>
      <c r="E784" s="12" t="s">
        <v>24</v>
      </c>
      <c r="F784" s="12" t="s">
        <v>15</v>
      </c>
      <c r="G784" s="20" t="n">
        <v>0.35</v>
      </c>
      <c r="H784" s="12" t="n">
        <v>200</v>
      </c>
      <c r="I784" s="20" t="n">
        <f>G784*H784*7</f>
        <v>490</v>
      </c>
      <c r="J784" s="12" t="s">
        <v>115</v>
      </c>
      <c r="K784" s="14" t="n">
        <v>398667</v>
      </c>
      <c r="L784" s="14" t="n">
        <v>231582</v>
      </c>
      <c r="M784" s="14" t="n">
        <v>107</v>
      </c>
      <c r="N784" s="11" t="n">
        <v>0</v>
      </c>
      <c r="O784" s="11" t="n">
        <v>0.354</v>
      </c>
      <c r="P784" s="11" t="n">
        <v>37.86</v>
      </c>
      <c r="Q784" s="22" t="n">
        <f>M784/H784</f>
        <v>0.535</v>
      </c>
    </row>
    <row r="785" ht="22.5" customHeight="1">
      <c r="A785" s="31"/>
      <c r="B785" s="19"/>
      <c r="C785" s="12" t="n">
        <v>5847496</v>
      </c>
      <c r="D785" s="12" t="s">
        <v>10</v>
      </c>
      <c r="E785" s="12" t="s">
        <v>25</v>
      </c>
      <c r="F785" s="12" t="s">
        <v>12</v>
      </c>
      <c r="G785" s="20" t="n">
        <v>0.3</v>
      </c>
      <c r="H785" s="12" t="n">
        <v>200</v>
      </c>
      <c r="I785" s="20" t="n">
        <f>G785*H785*7</f>
        <v>420</v>
      </c>
      <c r="J785" s="12" t="s">
        <v>115</v>
      </c>
      <c r="K785" s="14" t="n">
        <v>20686</v>
      </c>
      <c r="L785" s="14" t="n">
        <v>964</v>
      </c>
      <c r="M785" s="14" t="n">
        <v>1</v>
      </c>
      <c r="N785" s="11" t="n">
        <v>0.002</v>
      </c>
      <c r="O785" s="11" t="n">
        <v>1.9003</v>
      </c>
      <c r="P785" s="11" t="n">
        <v>1.9003</v>
      </c>
      <c r="Q785" s="22" t="n">
        <f>M785/H785</f>
        <v>0.005</v>
      </c>
    </row>
    <row r="786" ht="22.5" customHeight="1">
      <c r="A786" s="31"/>
      <c r="B786" s="19"/>
      <c r="C786" s="12" t="n">
        <v>7572369</v>
      </c>
      <c r="D786" s="12" t="s">
        <v>10</v>
      </c>
      <c r="E786" s="12" t="s">
        <v>25</v>
      </c>
      <c r="F786" s="12" t="s">
        <v>15</v>
      </c>
      <c r="G786" s="20" t="n">
        <v>0.3</v>
      </c>
      <c r="H786" s="12" t="n">
        <v>400</v>
      </c>
      <c r="I786" s="20" t="n">
        <f>G786*H786*7</f>
        <v>840</v>
      </c>
      <c r="J786" s="12" t="s">
        <v>115</v>
      </c>
      <c r="K786" s="14" t="n">
        <v>10484</v>
      </c>
      <c r="L786" s="14" t="n">
        <v>3262</v>
      </c>
      <c r="M786" s="14" t="n">
        <v>102</v>
      </c>
      <c r="N786" s="11" t="n">
        <v>0.01</v>
      </c>
      <c r="O786" s="11" t="n">
        <v>0.306</v>
      </c>
      <c r="P786" s="11" t="n">
        <v>31.26</v>
      </c>
      <c r="Q786" s="22" t="n">
        <f>M786/H786</f>
        <v>0.255</v>
      </c>
    </row>
    <row r="787" ht="22.5" customHeight="1">
      <c r="A787" s="31"/>
      <c r="B787" s="19"/>
      <c r="C787" s="12" t="n">
        <v>8460883</v>
      </c>
      <c r="D787" s="12" t="s">
        <v>16</v>
      </c>
      <c r="E787" s="12" t="s">
        <v>11</v>
      </c>
      <c r="F787" s="12" t="s">
        <v>15</v>
      </c>
      <c r="G787" s="20" t="n">
        <v>0.14</v>
      </c>
      <c r="H787" s="12" t="n">
        <v>1400</v>
      </c>
      <c r="I787" s="20" t="n">
        <f>G787*H787*7</f>
        <v>1372</v>
      </c>
      <c r="J787" s="12" t="s">
        <v>115</v>
      </c>
      <c r="K787" s="35" t="n">
        <v>74204</v>
      </c>
      <c r="L787" s="14" t="n">
        <v>23608</v>
      </c>
      <c r="M787" s="14" t="n">
        <v>1157</v>
      </c>
      <c r="N787" s="11" t="n">
        <v>0.007</v>
      </c>
      <c r="O787" s="11" t="n">
        <v>0.14</v>
      </c>
      <c r="P787" s="11" t="n">
        <v>162.274</v>
      </c>
      <c r="Q787" s="22" t="n">
        <f>M787/H787</f>
        <v>0.826428571428571</v>
      </c>
    </row>
    <row r="788" ht="22.5" customHeight="1">
      <c r="A788" s="31"/>
      <c r="B788" s="19"/>
      <c r="C788" s="12" t="n">
        <v>8531973</v>
      </c>
      <c r="D788" s="12" t="s">
        <v>16</v>
      </c>
      <c r="E788" s="12" t="s">
        <v>18</v>
      </c>
      <c r="F788" s="12" t="s">
        <v>26</v>
      </c>
      <c r="G788" s="20" t="n">
        <v>0.45</v>
      </c>
      <c r="H788" s="12" t="n">
        <v>150</v>
      </c>
      <c r="I788" s="20" t="n">
        <f>G788*H788*7</f>
        <v>472.5</v>
      </c>
      <c r="J788" s="12" t="s">
        <v>115</v>
      </c>
      <c r="K788" s="14" t="n">
        <v>101904</v>
      </c>
      <c r="L788" s="14" t="n">
        <v>209</v>
      </c>
      <c r="M788" s="14" t="n">
        <v>5</v>
      </c>
      <c r="N788" s="11" t="n">
        <v>0.01</v>
      </c>
      <c r="O788" s="11" t="n">
        <v>0.44</v>
      </c>
      <c r="P788" s="11" t="n">
        <v>2.18</v>
      </c>
      <c r="Q788" s="22" t="n">
        <f>M788/H788</f>
        <v>0.0333333333333333</v>
      </c>
    </row>
    <row r="789" ht="22.5" customHeight="1">
      <c r="A789" s="31"/>
      <c r="B789" s="19"/>
      <c r="C789" s="12" t="n">
        <v>8156506</v>
      </c>
      <c r="D789" s="12" t="s">
        <v>27</v>
      </c>
      <c r="E789" s="12" t="s">
        <v>14</v>
      </c>
      <c r="F789" s="12" t="s">
        <v>15</v>
      </c>
      <c r="G789" s="20" t="n">
        <v>0.1</v>
      </c>
      <c r="H789" s="12" t="n">
        <v>1000</v>
      </c>
      <c r="I789" s="20" t="n">
        <f>G789*H789*7</f>
        <v>700</v>
      </c>
      <c r="J789" s="12" t="s">
        <v>115</v>
      </c>
      <c r="K789" s="14" t="n">
        <v>64735</v>
      </c>
      <c r="L789" s="14" t="n">
        <v>26447</v>
      </c>
      <c r="M789" s="14" t="n">
        <v>991</v>
      </c>
      <c r="N789" s="11" t="n">
        <v>0.004</v>
      </c>
      <c r="O789" s="11" t="n">
        <v>0.1</v>
      </c>
      <c r="P789" s="11" t="n">
        <v>99.1</v>
      </c>
      <c r="Q789" s="22" t="n">
        <f>M789/H789</f>
        <v>0.991</v>
      </c>
    </row>
    <row r="790" ht="22.5" customHeight="1">
      <c r="A790" s="31"/>
      <c r="B790" s="19"/>
      <c r="C790" s="12" t="n">
        <v>8819666</v>
      </c>
      <c r="D790" s="12" t="s">
        <v>27</v>
      </c>
      <c r="E790" s="12" t="s">
        <v>14</v>
      </c>
      <c r="F790" s="12" t="s">
        <v>12</v>
      </c>
      <c r="G790" s="20" t="n">
        <v>0.08</v>
      </c>
      <c r="H790" s="12" t="n">
        <v>200</v>
      </c>
      <c r="I790" s="20" t="n">
        <f>G790*H790*7</f>
        <v>112</v>
      </c>
      <c r="J790" s="12" t="s">
        <v>115</v>
      </c>
      <c r="K790" s="14" t="n">
        <v>12186</v>
      </c>
      <c r="L790" s="14" t="n">
        <v>2827</v>
      </c>
      <c r="M790" s="14" t="n">
        <v>199</v>
      </c>
      <c r="N790" s="11" t="n">
        <v>0.007</v>
      </c>
      <c r="O790" s="11" t="n">
        <v>0.1</v>
      </c>
      <c r="P790" s="11" t="n">
        <v>19.8076</v>
      </c>
      <c r="Q790" s="22" t="n">
        <f>M790/H790</f>
        <v>0.995</v>
      </c>
    </row>
    <row r="791" ht="22.5" customHeight="1">
      <c r="A791" s="31"/>
      <c r="B791" s="19"/>
      <c r="C791" s="12" t="n">
        <v>91410799</v>
      </c>
      <c r="D791" s="12" t="s">
        <v>28</v>
      </c>
      <c r="E791" s="12" t="s">
        <v>29</v>
      </c>
      <c r="F791" s="12" t="s">
        <v>15</v>
      </c>
      <c r="G791" s="20" t="n">
        <v>0.02</v>
      </c>
      <c r="H791" s="12" t="n">
        <v>500</v>
      </c>
      <c r="I791" s="20" t="n">
        <f>G791*H791*7</f>
        <v>70</v>
      </c>
      <c r="J791" s="12" t="s">
        <v>115</v>
      </c>
      <c r="K791" s="14" t="n">
        <v>54606</v>
      </c>
      <c r="L791" s="14" t="n">
        <v>5266</v>
      </c>
      <c r="M791" s="14" t="n">
        <v>311</v>
      </c>
      <c r="N791" s="11" t="n">
        <v>0.001</v>
      </c>
      <c r="O791" s="11" t="n">
        <v>0.02</v>
      </c>
      <c r="P791" s="11" t="n">
        <v>6.22</v>
      </c>
      <c r="Q791" s="22" t="n">
        <f>M791/H791</f>
        <v>0.622</v>
      </c>
    </row>
    <row r="792" ht="22.5" customHeight="1">
      <c r="A792" s="31"/>
      <c r="B792" s="19"/>
      <c r="C792" s="12" t="n">
        <v>7872826</v>
      </c>
      <c r="D792" s="12" t="s">
        <v>30</v>
      </c>
      <c r="E792" s="12" t="s">
        <v>14</v>
      </c>
      <c r="F792" s="12" t="s">
        <v>15</v>
      </c>
      <c r="G792" s="20" t="n">
        <v>0.48</v>
      </c>
      <c r="H792" s="12" t="n">
        <v>400</v>
      </c>
      <c r="I792" s="20" t="n">
        <f>G792*H792*7</f>
        <v>1344</v>
      </c>
      <c r="J792" s="12" t="s">
        <v>115</v>
      </c>
      <c r="K792" s="14" t="n">
        <v>31143</v>
      </c>
      <c r="L792" s="14" t="n">
        <v>5083</v>
      </c>
      <c r="M792" s="14" t="n">
        <v>75</v>
      </c>
      <c r="N792" s="11" t="n">
        <v>0.007</v>
      </c>
      <c r="O792" s="11" t="n">
        <v>0.487</v>
      </c>
      <c r="P792" s="11" t="n">
        <v>36.528</v>
      </c>
      <c r="Q792" s="22" t="n">
        <f>M792/H792</f>
        <v>0.1875</v>
      </c>
    </row>
    <row r="793" ht="22.5" customHeight="1">
      <c r="A793" s="31"/>
      <c r="B793" s="19"/>
      <c r="C793" s="12" t="n">
        <v>9311355</v>
      </c>
      <c r="D793" s="12" t="s">
        <v>31</v>
      </c>
      <c r="E793" s="12" t="s">
        <v>14</v>
      </c>
      <c r="F793" s="12" t="s">
        <v>15</v>
      </c>
      <c r="G793" s="20" t="n">
        <v>0.15</v>
      </c>
      <c r="H793" s="12" t="n">
        <v>20</v>
      </c>
      <c r="I793" s="20" t="n">
        <f>G793*H793*7</f>
        <v>21</v>
      </c>
      <c r="J793" s="12" t="s">
        <v>115</v>
      </c>
      <c r="K793" s="14" t="n">
        <v>6460</v>
      </c>
      <c r="L793" s="14" t="n">
        <v>1868</v>
      </c>
      <c r="M793" s="14" t="n">
        <v>20</v>
      </c>
      <c r="N793" s="11" t="n">
        <v>0.002</v>
      </c>
      <c r="O793" s="11" t="n">
        <v>0.15</v>
      </c>
      <c r="P793" s="11" t="n">
        <v>3</v>
      </c>
      <c r="Q793" s="22" t="n">
        <f>M793/H793</f>
        <v>1</v>
      </c>
    </row>
    <row r="794" ht="22.5" customHeight="1">
      <c r="A794" s="31"/>
      <c r="B794" s="19"/>
      <c r="C794" s="12" t="n">
        <v>10210818</v>
      </c>
      <c r="D794" s="12" t="s">
        <v>27</v>
      </c>
      <c r="E794" s="12" t="s">
        <v>14</v>
      </c>
      <c r="F794" s="12" t="s">
        <v>26</v>
      </c>
      <c r="G794" s="20" t="n">
        <v>0.2</v>
      </c>
      <c r="H794" s="12" t="n">
        <v>100</v>
      </c>
      <c r="I794" s="20" t="n">
        <f>G794*H794*7</f>
        <v>140</v>
      </c>
      <c r="J794" s="12" t="s">
        <v>115</v>
      </c>
      <c r="K794" s="14" t="n">
        <v>83372</v>
      </c>
      <c r="L794" s="14" t="n">
        <v>584</v>
      </c>
      <c r="M794" s="14" t="n">
        <v>67</v>
      </c>
      <c r="N794" s="11" t="n">
        <v>0.02</v>
      </c>
      <c r="O794" s="11" t="n">
        <v>0.17</v>
      </c>
      <c r="P794" s="11" t="n">
        <v>11.37</v>
      </c>
      <c r="Q794" s="22" t="n">
        <f>M794/H794</f>
        <v>0.67</v>
      </c>
    </row>
    <row r="795" ht="22.5" customHeight="1">
      <c r="A795" s="31"/>
      <c r="B795" s="19"/>
      <c r="C795" s="12" t="n">
        <v>10501490</v>
      </c>
      <c r="D795" s="12" t="s">
        <v>13</v>
      </c>
      <c r="E795" s="12" t="s">
        <v>14</v>
      </c>
      <c r="F795" s="12" t="s">
        <v>15</v>
      </c>
      <c r="G795" s="20" t="n">
        <v>0.15</v>
      </c>
      <c r="H795" s="12" t="n">
        <v>100</v>
      </c>
      <c r="I795" s="20" t="n">
        <f>G795*H795*7</f>
        <v>105</v>
      </c>
      <c r="J795" s="12" t="s">
        <v>115</v>
      </c>
      <c r="K795" s="14" t="n">
        <v>899</v>
      </c>
      <c r="L795" s="14" t="n">
        <v>351</v>
      </c>
      <c r="M795" s="14" t="n">
        <v>7</v>
      </c>
      <c r="N795" s="11" t="n">
        <v>0.003</v>
      </c>
      <c r="O795" s="11" t="n">
        <v>0.13</v>
      </c>
      <c r="P795" s="11" t="n">
        <v>0.91</v>
      </c>
      <c r="Q795" s="22" t="n">
        <f>M795/H795</f>
        <v>0.07</v>
      </c>
    </row>
    <row r="796" ht="22.5" customHeight="1">
      <c r="A796" s="31"/>
      <c r="B796" s="19"/>
      <c r="C796" s="52" t="n">
        <v>10912510</v>
      </c>
      <c r="D796" s="12" t="s">
        <v>10</v>
      </c>
      <c r="E796" s="12" t="s">
        <v>11</v>
      </c>
      <c r="F796" s="12" t="s">
        <v>32</v>
      </c>
      <c r="G796" s="20" t="n">
        <v>0.17</v>
      </c>
      <c r="H796" s="12" t="n">
        <v>1500</v>
      </c>
      <c r="I796" s="20" t="n">
        <f>G796*H796*7</f>
        <v>1785</v>
      </c>
      <c r="J796" s="12" t="s">
        <v>115</v>
      </c>
      <c r="K796" s="14" t="n">
        <v>167186</v>
      </c>
      <c r="L796" s="14" t="n">
        <v>36035</v>
      </c>
      <c r="M796" s="14" t="n">
        <v>1179</v>
      </c>
      <c r="N796" s="11" t="n">
        <v>0.01</v>
      </c>
      <c r="O796" s="11" t="n">
        <v>0.23</v>
      </c>
      <c r="P796" s="11" t="n">
        <v>267.2</v>
      </c>
      <c r="Q796" s="22" t="n">
        <f>M796/H796</f>
        <v>0.786</v>
      </c>
    </row>
    <row r="797" ht="22.5" customHeight="1">
      <c r="A797" s="31"/>
      <c r="B797" s="19"/>
      <c r="C797" s="52" t="n">
        <v>11080098</v>
      </c>
      <c r="D797" s="12" t="s">
        <v>22</v>
      </c>
      <c r="E797" s="12" t="s">
        <v>24</v>
      </c>
      <c r="F797" s="12" t="s">
        <v>15</v>
      </c>
      <c r="G797" s="20" t="n">
        <v>0.6</v>
      </c>
      <c r="H797" s="12" t="n">
        <v>100</v>
      </c>
      <c r="I797" s="20" t="n">
        <f>G797*H797*7</f>
        <v>420</v>
      </c>
      <c r="J797" s="12" t="s">
        <v>115</v>
      </c>
      <c r="K797" s="14" t="n">
        <v>1084</v>
      </c>
      <c r="L797" s="14" t="n">
        <v>555</v>
      </c>
      <c r="M797" s="14" t="n">
        <v>0</v>
      </c>
      <c r="N797" s="11" t="n">
        <v>0</v>
      </c>
      <c r="O797" s="11" t="n">
        <v>0</v>
      </c>
      <c r="P797" s="11" t="n">
        <v>0</v>
      </c>
      <c r="Q797" s="22" t="n">
        <f>M797/H797</f>
        <v>0</v>
      </c>
    </row>
    <row r="798" ht="22.5" customHeight="1">
      <c r="A798" s="31"/>
      <c r="B798" s="19"/>
      <c r="C798" s="52" t="n">
        <v>91540124</v>
      </c>
      <c r="D798" s="12" t="s">
        <v>33</v>
      </c>
      <c r="E798" s="12" t="s">
        <v>34</v>
      </c>
      <c r="F798" s="12" t="s">
        <v>12</v>
      </c>
      <c r="G798" s="20" t="n">
        <v>0.5</v>
      </c>
      <c r="H798" s="12" t="n">
        <v>50</v>
      </c>
      <c r="I798" s="20" t="n">
        <f>G798*H798*7</f>
        <v>175</v>
      </c>
      <c r="J798" s="12" t="s">
        <v>115</v>
      </c>
      <c r="K798" s="14" t="n">
        <v>2566</v>
      </c>
      <c r="L798" s="14" t="n">
        <v>714</v>
      </c>
      <c r="M798" s="14" t="n">
        <v>25</v>
      </c>
      <c r="N798" s="11" t="n">
        <v>0.023</v>
      </c>
      <c r="O798" s="11" t="n">
        <v>0.651</v>
      </c>
      <c r="P798" s="11" t="n">
        <v>16.2725</v>
      </c>
      <c r="Q798" s="22" t="n">
        <f>M798/H798</f>
        <v>0.5</v>
      </c>
    </row>
    <row r="799" ht="22.5" customHeight="1">
      <c r="A799" s="31"/>
      <c r="B799" s="19"/>
      <c r="C799" s="52" t="n">
        <v>91548042</v>
      </c>
      <c r="D799" s="12" t="s">
        <v>13</v>
      </c>
      <c r="E799" s="12" t="s">
        <v>14</v>
      </c>
      <c r="F799" s="12" t="s">
        <v>12</v>
      </c>
      <c r="G799" s="20" t="n">
        <v>0.3</v>
      </c>
      <c r="H799" s="12" t="n">
        <v>50</v>
      </c>
      <c r="I799" s="20" t="n">
        <f>G799*H799*7</f>
        <v>105</v>
      </c>
      <c r="J799" s="12" t="s">
        <v>115</v>
      </c>
      <c r="K799" s="14" t="n">
        <v>7030</v>
      </c>
      <c r="L799" s="14" t="n">
        <v>108</v>
      </c>
      <c r="M799" s="14" t="n">
        <v>1</v>
      </c>
      <c r="N799" s="11" t="n">
        <v>0.001</v>
      </c>
      <c r="O799" s="11" t="n">
        <v>0.0883</v>
      </c>
      <c r="P799" s="11" t="n">
        <v>0.0883</v>
      </c>
      <c r="Q799" s="22" t="n">
        <f>M799/H799</f>
        <v>0.02</v>
      </c>
    </row>
    <row r="800" ht="22.5" customHeight="1">
      <c r="A800" s="31"/>
      <c r="B800" s="19"/>
      <c r="C800" s="52" t="n">
        <v>91548043</v>
      </c>
      <c r="D800" s="12" t="s">
        <v>28</v>
      </c>
      <c r="E800" s="12" t="s">
        <v>35</v>
      </c>
      <c r="F800" s="12" t="s">
        <v>15</v>
      </c>
      <c r="G800" s="20" t="n">
        <v>0.1</v>
      </c>
      <c r="H800" s="12" t="n">
        <v>200</v>
      </c>
      <c r="I800" s="20" t="n">
        <f>G800*H800*7</f>
        <v>140</v>
      </c>
      <c r="J800" s="12" t="s">
        <v>115</v>
      </c>
      <c r="K800" s="14" t="n">
        <v>11997</v>
      </c>
      <c r="L800" s="14" t="n">
        <v>4225</v>
      </c>
      <c r="M800" s="14" t="n">
        <v>152</v>
      </c>
      <c r="N800" s="11" t="n">
        <v>0.004</v>
      </c>
      <c r="O800" s="11" t="n">
        <v>0.1</v>
      </c>
      <c r="P800" s="11" t="n">
        <v>15.2</v>
      </c>
      <c r="Q800" s="22" t="n">
        <f>M800/H800</f>
        <v>0.76</v>
      </c>
    </row>
    <row r="801" ht="22.5" customHeight="1">
      <c r="A801" s="31"/>
      <c r="B801" s="19"/>
      <c r="C801" s="52" t="n">
        <v>11715627</v>
      </c>
      <c r="D801" s="12" t="s">
        <v>31</v>
      </c>
      <c r="E801" s="12" t="s">
        <v>14</v>
      </c>
      <c r="F801" s="12" t="s">
        <v>15</v>
      </c>
      <c r="G801" s="20" t="n">
        <v>0.4</v>
      </c>
      <c r="H801" s="12" t="n">
        <v>100</v>
      </c>
      <c r="I801" s="20" t="n">
        <f>G801*H801*7</f>
        <v>280</v>
      </c>
      <c r="J801" s="12" t="s">
        <v>115</v>
      </c>
      <c r="K801" s="14" t="n">
        <v>58</v>
      </c>
      <c r="L801" s="14" t="n">
        <v>4</v>
      </c>
      <c r="M801" s="14" t="n">
        <v>0</v>
      </c>
      <c r="N801" s="11" t="n">
        <v>0</v>
      </c>
      <c r="O801" s="11" t="n">
        <v>0</v>
      </c>
      <c r="P801" s="11" t="n">
        <v>0</v>
      </c>
      <c r="Q801" s="22" t="n">
        <f>M801/H801</f>
        <v>0</v>
      </c>
    </row>
    <row r="802" ht="22.5" customHeight="1">
      <c r="A802" s="31"/>
      <c r="B802" s="19"/>
      <c r="C802" s="52" t="n">
        <v>11715655</v>
      </c>
      <c r="D802" s="12" t="s">
        <v>16</v>
      </c>
      <c r="E802" s="12" t="s">
        <v>11</v>
      </c>
      <c r="F802" s="12" t="s">
        <v>15</v>
      </c>
      <c r="G802" s="20" t="n">
        <v>0.15</v>
      </c>
      <c r="H802" s="12" t="n">
        <v>100</v>
      </c>
      <c r="I802" s="20" t="n">
        <f>G802*H802*7</f>
        <v>105</v>
      </c>
      <c r="J802" s="12" t="s">
        <v>115</v>
      </c>
      <c r="K802" s="14" t="n">
        <v>266</v>
      </c>
      <c r="L802" s="14" t="n">
        <v>5</v>
      </c>
      <c r="M802" s="14" t="n">
        <v>0</v>
      </c>
      <c r="N802" s="11" t="n">
        <v>0</v>
      </c>
      <c r="O802" s="11" t="n">
        <v>0</v>
      </c>
      <c r="P802" s="11" t="n">
        <v>0</v>
      </c>
      <c r="Q802" s="22" t="n">
        <f>M802/H802</f>
        <v>0</v>
      </c>
    </row>
    <row r="803" ht="22.5" customHeight="1">
      <c r="A803" s="31"/>
      <c r="B803" s="19"/>
      <c r="C803" s="52" t="n">
        <v>11715811</v>
      </c>
      <c r="D803" s="12" t="s">
        <v>16</v>
      </c>
      <c r="E803" s="12" t="s">
        <v>17</v>
      </c>
      <c r="F803" s="12" t="s">
        <v>15</v>
      </c>
      <c r="G803" s="20" t="n">
        <v>0.17</v>
      </c>
      <c r="H803" s="12" t="n">
        <v>100</v>
      </c>
      <c r="I803" s="20" t="n">
        <f>G803*H803*7</f>
        <v>119</v>
      </c>
      <c r="J803" s="12" t="s">
        <v>115</v>
      </c>
      <c r="K803" s="14" t="n">
        <v>128</v>
      </c>
      <c r="L803" s="14" t="n">
        <v>3</v>
      </c>
      <c r="M803" s="14" t="n">
        <v>0</v>
      </c>
      <c r="N803" s="11" t="n">
        <v>0</v>
      </c>
      <c r="O803" s="11" t="n">
        <v>0</v>
      </c>
      <c r="P803" s="11" t="n">
        <v>0</v>
      </c>
      <c r="Q803" s="22" t="n">
        <f>M803/H803</f>
        <v>0</v>
      </c>
    </row>
    <row r="804" ht="22.5" customHeight="1">
      <c r="A804" s="31"/>
      <c r="B804" s="19"/>
      <c r="C804" s="52" t="n">
        <v>11729927</v>
      </c>
      <c r="D804" s="12" t="s">
        <v>10</v>
      </c>
      <c r="E804" s="12" t="s">
        <v>20</v>
      </c>
      <c r="F804" s="12" t="s">
        <v>15</v>
      </c>
      <c r="G804" s="20" t="n">
        <v>0.25</v>
      </c>
      <c r="H804" s="12" t="n">
        <v>100</v>
      </c>
      <c r="I804" s="20" t="n">
        <f>G804*H804*7</f>
        <v>175</v>
      </c>
      <c r="J804" s="12" t="s">
        <v>115</v>
      </c>
      <c r="K804" s="14" t="n">
        <v>20268</v>
      </c>
      <c r="L804" s="14" t="n">
        <v>7127</v>
      </c>
      <c r="M804" s="14" t="n">
        <v>180</v>
      </c>
      <c r="N804" s="11" t="n">
        <v>0.006</v>
      </c>
      <c r="O804" s="11" t="n">
        <v>0.252</v>
      </c>
      <c r="P804" s="11" t="n">
        <v>45.375</v>
      </c>
      <c r="Q804" s="22" t="n">
        <f>M804/H804</f>
        <v>1.8</v>
      </c>
    </row>
    <row r="805" ht="22.5" customHeight="1">
      <c r="A805" s="31"/>
      <c r="B805" s="19"/>
      <c r="C805" s="52" t="n">
        <v>11729820</v>
      </c>
      <c r="D805" s="12" t="s">
        <v>10</v>
      </c>
      <c r="E805" s="12" t="s">
        <v>25</v>
      </c>
      <c r="F805" s="12" t="s">
        <v>15</v>
      </c>
      <c r="G805" s="20" t="n">
        <v>0.3</v>
      </c>
      <c r="H805" s="12" t="n">
        <v>100</v>
      </c>
      <c r="I805" s="20" t="n">
        <f>G805*H805*7</f>
        <v>210</v>
      </c>
      <c r="J805" s="12" t="s">
        <v>115</v>
      </c>
      <c r="K805" s="14" t="n">
        <v>21</v>
      </c>
      <c r="L805" s="14" t="n">
        <v>6</v>
      </c>
      <c r="M805" s="14" t="n">
        <v>0</v>
      </c>
      <c r="N805" s="11" t="n">
        <v>0</v>
      </c>
      <c r="O805" s="11" t="n">
        <v>0</v>
      </c>
      <c r="P805" s="11" t="n">
        <v>0</v>
      </c>
      <c r="Q805" s="22" t="n">
        <f>M805/H805</f>
        <v>0</v>
      </c>
    </row>
    <row r="806" ht="22.5" customHeight="1">
      <c r="A806" s="31"/>
      <c r="B806" s="19"/>
      <c r="C806" s="52" t="n">
        <v>11729830</v>
      </c>
      <c r="D806" s="12" t="s">
        <v>10</v>
      </c>
      <c r="E806" s="12" t="s">
        <v>11</v>
      </c>
      <c r="F806" s="12" t="s">
        <v>12</v>
      </c>
      <c r="G806" s="20" t="n">
        <v>0.17</v>
      </c>
      <c r="H806" s="12" t="n">
        <v>100</v>
      </c>
      <c r="I806" s="20" t="n">
        <f>G806*H806*7</f>
        <v>119</v>
      </c>
      <c r="J806" s="12" t="s">
        <v>115</v>
      </c>
      <c r="K806" s="14" t="n">
        <v>50</v>
      </c>
      <c r="L806" s="14" t="n">
        <v>8</v>
      </c>
      <c r="M806" s="14" t="n">
        <v>0</v>
      </c>
      <c r="N806" s="11" t="n">
        <v>0</v>
      </c>
      <c r="O806" s="11" t="n">
        <v>0</v>
      </c>
      <c r="P806" s="11" t="n">
        <v>0.0015</v>
      </c>
      <c r="Q806" s="22" t="n">
        <f>M806/H806</f>
        <v>0</v>
      </c>
    </row>
    <row r="807" ht="22.5" customHeight="1">
      <c r="A807" s="31"/>
      <c r="B807" s="19"/>
      <c r="C807" s="52" t="n">
        <v>11892329</v>
      </c>
      <c r="D807" s="12" t="s">
        <v>10</v>
      </c>
      <c r="E807" s="12" t="s">
        <v>11</v>
      </c>
      <c r="F807" s="12" t="s">
        <v>15</v>
      </c>
      <c r="G807" s="20" t="n">
        <v>0.25</v>
      </c>
      <c r="H807" s="12" t="n">
        <v>500</v>
      </c>
      <c r="I807" s="20" t="n">
        <f>G807*H807*7</f>
        <v>875</v>
      </c>
      <c r="J807" s="12" t="s">
        <v>115</v>
      </c>
      <c r="K807" s="14" t="n">
        <v>75962</v>
      </c>
      <c r="L807" s="14" t="n">
        <v>26037</v>
      </c>
      <c r="M807" s="14" t="n">
        <v>500</v>
      </c>
      <c r="N807" s="11" t="n">
        <v>0.005</v>
      </c>
      <c r="O807" s="11" t="n">
        <v>0.25</v>
      </c>
      <c r="P807" s="11" t="n">
        <v>125</v>
      </c>
      <c r="Q807" s="22" t="n">
        <f>M807/H807</f>
        <v>1</v>
      </c>
    </row>
    <row r="808" ht="22.5" customHeight="1">
      <c r="A808" s="31"/>
      <c r="B808" s="19"/>
      <c r="C808" s="52" t="n">
        <v>91557161</v>
      </c>
      <c r="D808" s="12" t="s">
        <v>36</v>
      </c>
      <c r="E808" s="12" t="s">
        <v>14</v>
      </c>
      <c r="F808" s="12" t="s">
        <v>12</v>
      </c>
      <c r="G808" s="20" t="n">
        <v>0.7</v>
      </c>
      <c r="H808" s="12" t="n">
        <v>50</v>
      </c>
      <c r="I808" s="20" t="n">
        <f>G808*H808*7</f>
        <v>245</v>
      </c>
      <c r="J808" s="12" t="s">
        <v>115</v>
      </c>
      <c r="K808" s="14" t="n">
        <v>1920</v>
      </c>
      <c r="L808" s="14" t="n">
        <v>5</v>
      </c>
      <c r="M808" s="14" t="n">
        <v>0</v>
      </c>
      <c r="N808" s="11" t="n">
        <v>0</v>
      </c>
      <c r="O808" s="11" t="n">
        <v>0</v>
      </c>
      <c r="P808" s="11" t="n">
        <v>0.0015</v>
      </c>
      <c r="Q808" s="22" t="n">
        <f>M808/H808</f>
        <v>0</v>
      </c>
    </row>
    <row r="809" ht="22.5" customHeight="1">
      <c r="A809" s="31"/>
      <c r="B809" s="19"/>
      <c r="C809" s="52" t="n">
        <v>91557333</v>
      </c>
      <c r="D809" s="12" t="s">
        <v>37</v>
      </c>
      <c r="E809" s="12" t="s">
        <v>14</v>
      </c>
      <c r="F809" s="12" t="s">
        <v>12</v>
      </c>
      <c r="G809" s="20" t="n">
        <v>0.5</v>
      </c>
      <c r="H809" s="12" t="n">
        <v>99</v>
      </c>
      <c r="I809" s="20" t="n">
        <f>G809*H809*7</f>
        <v>346.5</v>
      </c>
      <c r="J809" s="12" t="s">
        <v>115</v>
      </c>
      <c r="K809" s="14" t="n">
        <v>1103</v>
      </c>
      <c r="L809" s="14" t="n">
        <v>34</v>
      </c>
      <c r="M809" s="14" t="n">
        <v>0</v>
      </c>
      <c r="N809" s="11" t="n">
        <v>0</v>
      </c>
      <c r="O809" s="11" t="n">
        <v>0</v>
      </c>
      <c r="P809" s="11" t="n">
        <v>0.1692</v>
      </c>
      <c r="Q809" s="22" t="n">
        <f>M809/H809</f>
        <v>0</v>
      </c>
    </row>
    <row r="810" ht="22.5" customHeight="1">
      <c r="A810" s="31"/>
      <c r="B810" s="19"/>
      <c r="C810" s="52" t="n">
        <v>91557162</v>
      </c>
      <c r="D810" s="12" t="s">
        <v>38</v>
      </c>
      <c r="E810" s="12" t="s">
        <v>14</v>
      </c>
      <c r="F810" s="12" t="s">
        <v>12</v>
      </c>
      <c r="G810" s="20" t="n">
        <v>0.2</v>
      </c>
      <c r="H810" s="12" t="n">
        <v>333</v>
      </c>
      <c r="I810" s="20" t="n">
        <f>G810*H810*7</f>
        <v>466.2</v>
      </c>
      <c r="J810" s="12" t="s">
        <v>115</v>
      </c>
      <c r="K810" s="14" t="n">
        <v>480</v>
      </c>
      <c r="L810" s="14" t="n">
        <v>0</v>
      </c>
      <c r="M810" s="14" t="n">
        <v>0</v>
      </c>
      <c r="N810" s="11" t="n">
        <v>0</v>
      </c>
      <c r="O810" s="11" t="n">
        <v>0</v>
      </c>
      <c r="P810" s="11" t="n">
        <v>0</v>
      </c>
      <c r="Q810" s="22" t="n">
        <f>M810/H810</f>
        <v>0</v>
      </c>
    </row>
    <row r="811" ht="22.5" customHeight="1">
      <c r="A811" s="31"/>
      <c r="B811" s="50" t="s">
        <v>116</v>
      </c>
      <c r="C811" s="12" t="n">
        <v>6061077</v>
      </c>
      <c r="D811" s="12" t="s">
        <v>39</v>
      </c>
      <c r="E811" s="12" t="s">
        <v>14</v>
      </c>
      <c r="F811" s="12" t="s">
        <v>15</v>
      </c>
      <c r="G811" s="20" t="n">
        <v>2</v>
      </c>
      <c r="H811" s="12" t="n">
        <v>20</v>
      </c>
      <c r="I811" s="20" t="n">
        <f>G811*H811*7</f>
        <v>280</v>
      </c>
      <c r="J811" s="12" t="s">
        <v>115</v>
      </c>
      <c r="K811" s="16" t="n">
        <v>5182</v>
      </c>
      <c r="L811" s="14" t="n">
        <v>35</v>
      </c>
      <c r="M811" s="14" t="n">
        <v>1</v>
      </c>
      <c r="N811" s="11" t="n">
        <v>0.012</v>
      </c>
      <c r="O811" s="11" t="n">
        <v>0.431</v>
      </c>
      <c r="P811" s="11" t="n">
        <v>0.431</v>
      </c>
      <c r="Q811" s="22" t="n">
        <f>M811/H811</f>
        <v>0.05</v>
      </c>
    </row>
    <row r="812" ht="22.5" customHeight="1">
      <c r="A812" s="31"/>
      <c r="B812" s="19"/>
      <c r="C812" s="12" t="n">
        <v>6607117</v>
      </c>
      <c r="D812" s="12" t="s">
        <v>39</v>
      </c>
      <c r="E812" s="12" t="s">
        <v>14</v>
      </c>
      <c r="F812" s="12" t="s">
        <v>15</v>
      </c>
      <c r="G812" s="20" t="n">
        <v>2</v>
      </c>
      <c r="H812" s="12" t="n">
        <v>300</v>
      </c>
      <c r="I812" s="20" t="n">
        <f>G812*H812*7</f>
        <v>4200</v>
      </c>
      <c r="J812" s="12" t="s">
        <v>115</v>
      </c>
      <c r="K812" s="16" t="n">
        <v>30285</v>
      </c>
      <c r="L812" s="14" t="n">
        <v>3427</v>
      </c>
      <c r="M812" s="14" t="n">
        <v>270</v>
      </c>
      <c r="N812" s="11" t="n">
        <v>0.038</v>
      </c>
      <c r="O812" s="11" t="n">
        <v>0.485</v>
      </c>
      <c r="P812" s="11" t="n">
        <v>130.937</v>
      </c>
      <c r="Q812" s="22" t="n">
        <f>M812/H812</f>
        <v>0.9</v>
      </c>
    </row>
    <row r="813" ht="22.5" customHeight="1">
      <c r="A813" s="31"/>
      <c r="B813" s="19"/>
      <c r="C813" s="12" t="n">
        <v>5497580</v>
      </c>
      <c r="D813" s="12" t="s">
        <v>28</v>
      </c>
      <c r="E813" s="12" t="s">
        <v>17</v>
      </c>
      <c r="F813" s="12" t="s">
        <v>15</v>
      </c>
      <c r="G813" s="20" t="n">
        <v>0.28</v>
      </c>
      <c r="H813" s="12" t="n">
        <v>1300</v>
      </c>
      <c r="I813" s="20" t="n">
        <f>G813*H813*7</f>
        <v>2548</v>
      </c>
      <c r="J813" s="12" t="s">
        <v>115</v>
      </c>
      <c r="K813" s="16" t="n">
        <v>198969</v>
      </c>
      <c r="L813" s="14" t="n">
        <v>44642</v>
      </c>
      <c r="M813" s="14" t="n">
        <v>1337</v>
      </c>
      <c r="N813" s="11" t="n">
        <v>0.008</v>
      </c>
      <c r="O813" s="11" t="n">
        <v>0.254</v>
      </c>
      <c r="P813" s="11" t="n">
        <v>339.046</v>
      </c>
      <c r="Q813" s="22" t="n">
        <f>M813/H813</f>
        <v>1.02846153846154</v>
      </c>
    </row>
    <row r="814" ht="22.5" customHeight="1">
      <c r="A814" s="31"/>
      <c r="B814" s="19"/>
      <c r="C814" s="12" t="n">
        <v>91407542</v>
      </c>
      <c r="D814" s="12" t="s">
        <v>28</v>
      </c>
      <c r="E814" s="12" t="s">
        <v>40</v>
      </c>
      <c r="F814" s="12" t="s">
        <v>15</v>
      </c>
      <c r="G814" s="20" t="n">
        <v>0.02</v>
      </c>
      <c r="H814" s="12" t="n">
        <v>1000</v>
      </c>
      <c r="I814" s="20" t="n">
        <f>G814*H814*7</f>
        <v>140</v>
      </c>
      <c r="J814" s="12" t="s">
        <v>115</v>
      </c>
      <c r="K814" s="16" t="n">
        <v>35542</v>
      </c>
      <c r="L814" s="14" t="n">
        <v>3035</v>
      </c>
      <c r="M814" s="14" t="n">
        <v>84</v>
      </c>
      <c r="N814" s="11" t="n">
        <v>0.001</v>
      </c>
      <c r="O814" s="11" t="n">
        <v>0.023</v>
      </c>
      <c r="P814" s="11" t="n">
        <v>1.94</v>
      </c>
      <c r="Q814" s="22" t="n">
        <f>M814/H814</f>
        <v>0.084</v>
      </c>
    </row>
    <row r="815" ht="22.5" customHeight="1">
      <c r="A815" s="31"/>
      <c r="B815" s="19"/>
      <c r="C815" s="12" t="n">
        <v>8998645</v>
      </c>
      <c r="D815" s="12" t="s">
        <v>28</v>
      </c>
      <c r="E815" s="12" t="s">
        <v>17</v>
      </c>
      <c r="F815" s="12" t="s">
        <v>15</v>
      </c>
      <c r="G815" s="20" t="n">
        <v>0.28</v>
      </c>
      <c r="H815" s="12" t="n">
        <v>200</v>
      </c>
      <c r="I815" s="20" t="n">
        <f>G815*H815*7</f>
        <v>392</v>
      </c>
      <c r="J815" s="12" t="s">
        <v>115</v>
      </c>
      <c r="K815" s="16" t="n">
        <v>84862</v>
      </c>
      <c r="L815" s="14" t="n">
        <v>578</v>
      </c>
      <c r="M815" s="14" t="n">
        <v>17</v>
      </c>
      <c r="N815" s="11" t="n">
        <v>0.005</v>
      </c>
      <c r="O815" s="11" t="n">
        <v>0.176</v>
      </c>
      <c r="P815" s="11" t="n">
        <v>2.987</v>
      </c>
      <c r="Q815" s="22" t="n">
        <f>M815/H815</f>
        <v>0.085</v>
      </c>
    </row>
    <row r="816" ht="22.5" customHeight="1">
      <c r="A816" s="31"/>
      <c r="B816" s="19"/>
      <c r="C816" s="12" t="n">
        <v>4383473</v>
      </c>
      <c r="D816" s="12" t="s">
        <v>39</v>
      </c>
      <c r="E816" s="12" t="s">
        <v>14</v>
      </c>
      <c r="F816" s="12" t="s">
        <v>15</v>
      </c>
      <c r="G816" s="20" t="n">
        <v>0.2</v>
      </c>
      <c r="H816" s="12" t="n">
        <v>150</v>
      </c>
      <c r="I816" s="20" t="n">
        <f>G816*H816*7</f>
        <v>210</v>
      </c>
      <c r="J816" s="12" t="s">
        <v>115</v>
      </c>
      <c r="K816" s="16" t="n">
        <v>70797</v>
      </c>
      <c r="L816" s="14" t="n">
        <v>9380</v>
      </c>
      <c r="M816" s="14" t="n">
        <v>150</v>
      </c>
      <c r="N816" s="11" t="n">
        <v>0.003</v>
      </c>
      <c r="O816" s="11" t="n">
        <v>0.181</v>
      </c>
      <c r="P816" s="11" t="n">
        <v>27.18</v>
      </c>
      <c r="Q816" s="22" t="n">
        <f>M816/H816</f>
        <v>1</v>
      </c>
    </row>
    <row r="817" ht="22.5" customHeight="1">
      <c r="A817" s="31"/>
      <c r="B817" s="19"/>
      <c r="C817" s="12" t="n">
        <v>8094753</v>
      </c>
      <c r="D817" s="12" t="s">
        <v>39</v>
      </c>
      <c r="E817" s="12" t="s">
        <v>14</v>
      </c>
      <c r="F817" s="12" t="s">
        <v>26</v>
      </c>
      <c r="G817" s="20" t="n">
        <v>0.3</v>
      </c>
      <c r="H817" s="12" t="n">
        <v>200</v>
      </c>
      <c r="I817" s="20" t="n">
        <f>G817*H817*7</f>
        <v>420</v>
      </c>
      <c r="J817" s="12" t="s">
        <v>115</v>
      </c>
      <c r="K817" s="16" t="n">
        <v>561461</v>
      </c>
      <c r="L817" s="14" t="n">
        <v>3217</v>
      </c>
      <c r="M817" s="14" t="n">
        <v>194</v>
      </c>
      <c r="N817" s="11" t="n">
        <v>0.02</v>
      </c>
      <c r="O817" s="11" t="n">
        <v>0.27</v>
      </c>
      <c r="P817" s="11" t="n">
        <v>53.01</v>
      </c>
      <c r="Q817" s="22" t="n">
        <f>M817/H817</f>
        <v>0.97</v>
      </c>
    </row>
    <row r="818" ht="22.5" customHeight="1">
      <c r="A818" s="31"/>
      <c r="B818" s="19"/>
      <c r="C818" s="12" t="n">
        <v>9415350</v>
      </c>
      <c r="D818" s="12" t="s">
        <v>41</v>
      </c>
      <c r="E818" s="12" t="s">
        <v>14</v>
      </c>
      <c r="F818" s="12" t="s">
        <v>26</v>
      </c>
      <c r="G818" s="20" t="n">
        <v>0.15</v>
      </c>
      <c r="H818" s="12" t="n">
        <v>50</v>
      </c>
      <c r="I818" s="20" t="n">
        <f>G818*H818*7</f>
        <v>52.5</v>
      </c>
      <c r="J818" s="12" t="s">
        <v>115</v>
      </c>
      <c r="K818" s="16" t="n">
        <v>39599</v>
      </c>
      <c r="L818" s="14" t="n">
        <v>321</v>
      </c>
      <c r="M818" s="14" t="n">
        <v>44</v>
      </c>
      <c r="N818" s="11" t="n">
        <v>0.02</v>
      </c>
      <c r="O818" s="11" t="n">
        <v>0.12</v>
      </c>
      <c r="P818" s="11" t="n">
        <v>5.23</v>
      </c>
      <c r="Q818" s="22" t="n">
        <f>M818/H818</f>
        <v>0.88</v>
      </c>
    </row>
    <row r="819" ht="22.5" customHeight="1">
      <c r="A819" s="31"/>
      <c r="B819" s="19"/>
      <c r="C819" s="12" t="n">
        <v>2783561</v>
      </c>
      <c r="D819" s="12" t="s">
        <v>42</v>
      </c>
      <c r="E819" s="12" t="s">
        <v>14</v>
      </c>
      <c r="F819" s="12" t="s">
        <v>15</v>
      </c>
      <c r="G819" s="20" t="n">
        <v>0.1</v>
      </c>
      <c r="H819" s="12" t="n">
        <v>500</v>
      </c>
      <c r="I819" s="20" t="n">
        <f>G819*H819*7</f>
        <v>350</v>
      </c>
      <c r="J819" s="12" t="s">
        <v>115</v>
      </c>
      <c r="K819" s="16" t="n">
        <v>41600</v>
      </c>
      <c r="L819" s="14" t="n">
        <v>12025</v>
      </c>
      <c r="M819" s="14" t="n">
        <v>452</v>
      </c>
      <c r="N819" s="11" t="n">
        <v>0.004</v>
      </c>
      <c r="O819" s="11" t="n">
        <v>0.101</v>
      </c>
      <c r="P819" s="11" t="n">
        <v>45.67</v>
      </c>
      <c r="Q819" s="22" t="n">
        <f>M819/H819</f>
        <v>0.904</v>
      </c>
    </row>
    <row r="820" ht="22.5" customHeight="1">
      <c r="A820" s="31"/>
      <c r="B820" s="19"/>
      <c r="C820" s="12" t="n">
        <v>10599157</v>
      </c>
      <c r="D820" s="12" t="s">
        <v>43</v>
      </c>
      <c r="E820" s="12" t="s">
        <v>14</v>
      </c>
      <c r="F820" s="12" t="s">
        <v>15</v>
      </c>
      <c r="G820" s="20" t="n">
        <v>0.3</v>
      </c>
      <c r="H820" s="12" t="n">
        <v>150</v>
      </c>
      <c r="I820" s="20" t="n">
        <f>G820*H820*7</f>
        <v>315</v>
      </c>
      <c r="J820" s="12" t="s">
        <v>115</v>
      </c>
      <c r="K820" s="16" t="n">
        <v>20549</v>
      </c>
      <c r="L820" s="14" t="n">
        <v>5965</v>
      </c>
      <c r="M820" s="14" t="n">
        <v>104</v>
      </c>
      <c r="N820" s="11" t="n">
        <v>0.005</v>
      </c>
      <c r="O820" s="11" t="n">
        <v>0.311</v>
      </c>
      <c r="P820" s="11" t="n">
        <v>32.35</v>
      </c>
      <c r="Q820" s="22" t="n">
        <f>M820/H820</f>
        <v>0.693333333333333</v>
      </c>
    </row>
    <row r="821" ht="22.5" customHeight="1">
      <c r="A821" s="31"/>
      <c r="B821" s="19"/>
      <c r="C821" s="12" t="n">
        <v>10599681</v>
      </c>
      <c r="D821" s="12" t="s">
        <v>44</v>
      </c>
      <c r="E821" s="12" t="s">
        <v>14</v>
      </c>
      <c r="F821" s="12" t="s">
        <v>15</v>
      </c>
      <c r="G821" s="20" t="n">
        <v>0.13</v>
      </c>
      <c r="H821" s="12" t="n">
        <v>400</v>
      </c>
      <c r="I821" s="20" t="n">
        <f>G821*H821*7</f>
        <v>364</v>
      </c>
      <c r="J821" s="12" t="s">
        <v>115</v>
      </c>
      <c r="K821" s="14" t="n">
        <v>26368</v>
      </c>
      <c r="L821" s="14" t="n">
        <v>7478</v>
      </c>
      <c r="M821" s="14" t="n">
        <v>400</v>
      </c>
      <c r="N821" s="11" t="n">
        <v>0.007</v>
      </c>
      <c r="O821" s="11" t="n">
        <v>0.13</v>
      </c>
      <c r="P821" s="11" t="n">
        <v>52</v>
      </c>
      <c r="Q821" s="22" t="n">
        <f>M821/H821</f>
        <v>1</v>
      </c>
    </row>
    <row r="822" ht="22.5" customHeight="1">
      <c r="A822" s="31"/>
      <c r="B822" s="19"/>
      <c r="C822" s="12" t="n">
        <v>6060965</v>
      </c>
      <c r="D822" s="12" t="s">
        <v>39</v>
      </c>
      <c r="E822" s="12" t="s">
        <v>14</v>
      </c>
      <c r="F822" s="12" t="s">
        <v>15</v>
      </c>
      <c r="G822" s="20" t="n">
        <v>0.3</v>
      </c>
      <c r="H822" s="12" t="n">
        <v>200</v>
      </c>
      <c r="I822" s="20" t="n">
        <f>G822*H822*7</f>
        <v>420</v>
      </c>
      <c r="J822" s="12" t="s">
        <v>115</v>
      </c>
      <c r="K822" s="14" t="n">
        <v>52303</v>
      </c>
      <c r="L822" s="14" t="n">
        <v>5752</v>
      </c>
      <c r="M822" s="14" t="n">
        <v>180</v>
      </c>
      <c r="N822" s="11" t="n">
        <v>0.01</v>
      </c>
      <c r="O822" s="11" t="n">
        <v>0.312</v>
      </c>
      <c r="P822" s="11" t="n">
        <v>56.13</v>
      </c>
      <c r="Q822" s="22" t="n">
        <f>M822/H822</f>
        <v>0.9</v>
      </c>
    </row>
    <row r="823" ht="22.5" customHeight="1">
      <c r="A823" s="31"/>
      <c r="B823" s="19"/>
      <c r="C823" s="12" t="n">
        <v>10842514</v>
      </c>
      <c r="D823" s="12" t="s">
        <v>45</v>
      </c>
      <c r="E823" s="12" t="s">
        <v>14</v>
      </c>
      <c r="F823" s="12" t="s">
        <v>26</v>
      </c>
      <c r="G823" s="20" t="n">
        <v>0.15</v>
      </c>
      <c r="H823" s="12" t="n">
        <v>100</v>
      </c>
      <c r="I823" s="20" t="n">
        <f>G823*H823*7</f>
        <v>105</v>
      </c>
      <c r="J823" s="12" t="s">
        <v>115</v>
      </c>
      <c r="K823" s="14" t="n">
        <v>610</v>
      </c>
      <c r="L823" s="14" t="n">
        <v>24</v>
      </c>
      <c r="M823" s="14" t="n">
        <v>0</v>
      </c>
      <c r="N823" s="11" t="n">
        <v>0.01</v>
      </c>
      <c r="O823" s="11" t="n">
        <v>0</v>
      </c>
      <c r="P823" s="11" t="n">
        <v>0.13</v>
      </c>
      <c r="Q823" s="22" t="n">
        <f>M823/H823</f>
        <v>0</v>
      </c>
    </row>
    <row r="824" ht="22.5" customHeight="1">
      <c r="A824" s="31"/>
      <c r="B824" s="19"/>
      <c r="C824" s="12" t="n">
        <v>10815258</v>
      </c>
      <c r="D824" s="12" t="s">
        <v>45</v>
      </c>
      <c r="E824" s="12" t="s">
        <v>14</v>
      </c>
      <c r="F824" s="12" t="s">
        <v>15</v>
      </c>
      <c r="G824" s="20" t="n">
        <v>0.15</v>
      </c>
      <c r="H824" s="12" t="n">
        <v>100</v>
      </c>
      <c r="I824" s="20" t="n">
        <f>G824*H824*7</f>
        <v>105</v>
      </c>
      <c r="J824" s="12" t="s">
        <v>115</v>
      </c>
      <c r="K824" s="14" t="n">
        <v>7346</v>
      </c>
      <c r="L824" s="14" t="n">
        <v>45</v>
      </c>
      <c r="M824" s="14" t="n">
        <v>6</v>
      </c>
      <c r="N824" s="11" t="n">
        <v>0.027</v>
      </c>
      <c r="O824" s="11" t="n">
        <v>0.203</v>
      </c>
      <c r="P824" s="11" t="n">
        <v>1.218</v>
      </c>
      <c r="Q824" s="22" t="n">
        <f>M824/H824</f>
        <v>0.06</v>
      </c>
    </row>
    <row r="825" ht="22.5" customHeight="1">
      <c r="A825" s="31"/>
      <c r="B825" s="19"/>
      <c r="C825" s="12" t="n">
        <v>91535229</v>
      </c>
      <c r="D825" s="12" t="s">
        <v>28</v>
      </c>
      <c r="E825" s="12" t="s">
        <v>40</v>
      </c>
      <c r="F825" s="12" t="s">
        <v>15</v>
      </c>
      <c r="G825" s="20" t="n">
        <v>0.02</v>
      </c>
      <c r="H825" s="12" t="n">
        <v>500</v>
      </c>
      <c r="I825" s="20" t="n">
        <f>G825*H825*7</f>
        <v>70</v>
      </c>
      <c r="J825" s="12" t="s">
        <v>115</v>
      </c>
      <c r="K825" s="14" t="n">
        <v>1137</v>
      </c>
      <c r="L825" s="14" t="n">
        <v>157</v>
      </c>
      <c r="M825" s="14" t="n">
        <v>4</v>
      </c>
      <c r="N825" s="11" t="n">
        <v>0.001</v>
      </c>
      <c r="O825" s="11" t="n">
        <v>0.04</v>
      </c>
      <c r="P825" s="11" t="n">
        <v>0.16</v>
      </c>
      <c r="Q825" s="22" t="n">
        <f>M825/H825</f>
        <v>0.008</v>
      </c>
    </row>
    <row r="826" ht="22.5" customHeight="1">
      <c r="A826" s="31"/>
      <c r="B826" s="19"/>
      <c r="C826" s="12" t="n">
        <v>91535331</v>
      </c>
      <c r="D826" s="12" t="s">
        <v>28</v>
      </c>
      <c r="E826" s="12" t="s">
        <v>29</v>
      </c>
      <c r="F826" s="12" t="s">
        <v>15</v>
      </c>
      <c r="G826" s="20" t="n">
        <v>0.02</v>
      </c>
      <c r="H826" s="12" t="n">
        <v>750</v>
      </c>
      <c r="I826" s="20" t="n">
        <f>G826*H826*7</f>
        <v>105</v>
      </c>
      <c r="J826" s="12" t="s">
        <v>115</v>
      </c>
      <c r="K826" s="14" t="n">
        <v>3127</v>
      </c>
      <c r="L826" s="14" t="n">
        <v>1009</v>
      </c>
      <c r="M826" s="14" t="n">
        <v>8</v>
      </c>
      <c r="N826" s="11" t="n">
        <v>0</v>
      </c>
      <c r="O826" s="11" t="n">
        <v>0.04</v>
      </c>
      <c r="P826" s="11" t="n">
        <v>0.32</v>
      </c>
      <c r="Q826" s="22" t="n">
        <f>M826/H826</f>
        <v>0.0106666666666667</v>
      </c>
    </row>
    <row r="827" ht="22.5" customHeight="1">
      <c r="A827" s="31"/>
      <c r="B827" s="19"/>
      <c r="C827" s="12" t="n">
        <v>11324493</v>
      </c>
      <c r="D827" s="12" t="s">
        <v>28</v>
      </c>
      <c r="E827" s="12" t="s">
        <v>17</v>
      </c>
      <c r="F827" s="12" t="s">
        <v>15</v>
      </c>
      <c r="G827" s="20" t="n">
        <v>0.28</v>
      </c>
      <c r="H827" s="12" t="n">
        <v>100</v>
      </c>
      <c r="I827" s="20" t="n">
        <f>G827*H827*7</f>
        <v>196</v>
      </c>
      <c r="J827" s="12" t="s">
        <v>115</v>
      </c>
      <c r="K827" s="14" t="n">
        <v>354</v>
      </c>
      <c r="L827" s="14" t="n">
        <v>108</v>
      </c>
      <c r="M827" s="14" t="n">
        <v>2</v>
      </c>
      <c r="N827" s="11" t="n">
        <v>0.006</v>
      </c>
      <c r="O827" s="11" t="n">
        <v>0.3</v>
      </c>
      <c r="P827" s="11" t="n">
        <v>0.6</v>
      </c>
      <c r="Q827" s="22" t="n">
        <f>M827/H827</f>
        <v>0.02</v>
      </c>
    </row>
    <row r="828" ht="22.5" customHeight="1">
      <c r="A828" s="31"/>
      <c r="B828" s="19"/>
      <c r="C828" s="12" t="n">
        <v>10298628</v>
      </c>
      <c r="D828" s="12" t="s">
        <v>46</v>
      </c>
      <c r="E828" s="12" t="s">
        <v>14</v>
      </c>
      <c r="F828" s="12" t="s">
        <v>26</v>
      </c>
      <c r="G828" s="20" t="n">
        <v>0.15</v>
      </c>
      <c r="H828" s="12" t="n">
        <v>300</v>
      </c>
      <c r="I828" s="20" t="n">
        <f>G828*H828*7</f>
        <v>315</v>
      </c>
      <c r="J828" s="12" t="s">
        <v>115</v>
      </c>
      <c r="K828" s="14" t="n">
        <v>932006</v>
      </c>
      <c r="L828" s="14" t="n">
        <v>2827</v>
      </c>
      <c r="M828" s="14" t="n">
        <v>179</v>
      </c>
      <c r="N828" s="11" t="n">
        <v>0.02</v>
      </c>
      <c r="O828" s="11" t="n">
        <v>0.38</v>
      </c>
      <c r="P828" s="11" t="n">
        <v>67.73</v>
      </c>
      <c r="Q828" s="22" t="n">
        <f>M828/H828</f>
        <v>0.596666666666667</v>
      </c>
    </row>
    <row r="829" ht="22.5" customHeight="1">
      <c r="A829" s="31"/>
      <c r="B829" s="19"/>
      <c r="C829" s="12" t="n">
        <v>11655595</v>
      </c>
      <c r="D829" s="12" t="s">
        <v>47</v>
      </c>
      <c r="E829" s="12" t="s">
        <v>14</v>
      </c>
      <c r="F829" s="12" t="s">
        <v>26</v>
      </c>
      <c r="G829" s="20" t="n">
        <v>0.4</v>
      </c>
      <c r="H829" s="12" t="n">
        <v>100</v>
      </c>
      <c r="I829" s="20" t="n">
        <f>G829*H829*7</f>
        <v>280</v>
      </c>
      <c r="J829" s="12" t="s">
        <v>115</v>
      </c>
      <c r="K829" s="14" t="n">
        <v>9527</v>
      </c>
      <c r="L829" s="14" t="n">
        <v>72</v>
      </c>
      <c r="M829" s="14" t="n">
        <v>0</v>
      </c>
      <c r="N829" s="11" t="n">
        <v>0.01</v>
      </c>
      <c r="O829" s="11" t="n">
        <v>0</v>
      </c>
      <c r="P829" s="11" t="n">
        <v>0.67</v>
      </c>
      <c r="Q829" s="22" t="n">
        <f>M829/H829</f>
        <v>0</v>
      </c>
    </row>
    <row r="830" ht="22.5" customHeight="1">
      <c r="A830" s="31"/>
      <c r="B830" s="19"/>
      <c r="C830" s="12" t="n">
        <v>11655596</v>
      </c>
      <c r="D830" s="12" t="s">
        <v>47</v>
      </c>
      <c r="E830" s="12" t="s">
        <v>14</v>
      </c>
      <c r="F830" s="12" t="s">
        <v>12</v>
      </c>
      <c r="G830" s="20" t="n">
        <v>0.3</v>
      </c>
      <c r="H830" s="12" t="n">
        <v>50</v>
      </c>
      <c r="I830" s="20" t="n">
        <f>G830*H830*7</f>
        <v>105</v>
      </c>
      <c r="J830" s="12" t="s">
        <v>115</v>
      </c>
      <c r="K830" s="14" t="n">
        <v>1192</v>
      </c>
      <c r="L830" s="14" t="n">
        <v>15</v>
      </c>
      <c r="M830" s="14" t="n">
        <v>0</v>
      </c>
      <c r="N830" s="11" t="n">
        <v>0.001</v>
      </c>
      <c r="O830" s="11" t="n">
        <v>0</v>
      </c>
      <c r="P830" s="11" t="n">
        <v>0.0106</v>
      </c>
      <c r="Q830" s="22" t="n">
        <f>M830/H830</f>
        <v>0</v>
      </c>
    </row>
    <row r="831" ht="22.5" customHeight="1">
      <c r="A831" s="31"/>
      <c r="B831" s="19"/>
      <c r="C831" s="12" t="n">
        <v>11690183</v>
      </c>
      <c r="D831" s="12" t="s">
        <v>42</v>
      </c>
      <c r="E831" s="12" t="s">
        <v>14</v>
      </c>
      <c r="F831" s="12" t="s">
        <v>15</v>
      </c>
      <c r="G831" s="20" t="n">
        <v>0.1</v>
      </c>
      <c r="H831" s="12" t="n">
        <v>100</v>
      </c>
      <c r="I831" s="20" t="n">
        <f>G831*H831*7</f>
        <v>70</v>
      </c>
      <c r="J831" s="12" t="s">
        <v>115</v>
      </c>
      <c r="K831" s="14" t="n">
        <v>10184</v>
      </c>
      <c r="L831" s="14" t="n">
        <v>2876</v>
      </c>
      <c r="M831" s="14" t="n">
        <v>48</v>
      </c>
      <c r="N831" s="11" t="n">
        <v>0.003</v>
      </c>
      <c r="O831" s="11" t="n">
        <v>0.2</v>
      </c>
      <c r="P831" s="11" t="n">
        <v>9.6</v>
      </c>
      <c r="Q831" s="22" t="n">
        <f>M831/H831</f>
        <v>0.48</v>
      </c>
    </row>
    <row r="832" ht="22.5" customHeight="1">
      <c r="A832" s="31"/>
      <c r="B832" s="19"/>
      <c r="C832" s="12" t="n">
        <v>11763482</v>
      </c>
      <c r="D832" s="12" t="s">
        <v>47</v>
      </c>
      <c r="E832" s="12" t="s">
        <v>14</v>
      </c>
      <c r="F832" s="12" t="s">
        <v>12</v>
      </c>
      <c r="G832" s="20" t="n">
        <v>0.4</v>
      </c>
      <c r="H832" s="12" t="n">
        <v>100</v>
      </c>
      <c r="I832" s="20" t="n">
        <f>G832*H832*7</f>
        <v>280</v>
      </c>
      <c r="J832" s="12" t="s">
        <v>115</v>
      </c>
      <c r="K832" s="14" t="n">
        <v>516</v>
      </c>
      <c r="L832" s="14" t="n">
        <v>150</v>
      </c>
      <c r="M832" s="14" t="n">
        <v>0</v>
      </c>
      <c r="N832" s="11" t="n">
        <v>0.002</v>
      </c>
      <c r="O832" s="11" t="n">
        <v>0</v>
      </c>
      <c r="P832" s="11" t="n">
        <v>0.3287</v>
      </c>
      <c r="Q832" s="22" t="n">
        <f>M832/H832</f>
        <v>0</v>
      </c>
    </row>
    <row r="833" ht="22.5" customHeight="1">
      <c r="A833" s="31"/>
      <c r="B833" s="50" t="s">
        <v>118</v>
      </c>
      <c r="C833" s="12" t="n">
        <v>5464039</v>
      </c>
      <c r="D833" s="12" t="s">
        <v>28</v>
      </c>
      <c r="E833" s="12" t="s">
        <v>48</v>
      </c>
      <c r="F833" s="12" t="s">
        <v>15</v>
      </c>
      <c r="G833" s="20" t="n">
        <v>0.28</v>
      </c>
      <c r="H833" s="12" t="n">
        <v>1500</v>
      </c>
      <c r="I833" s="20" t="n">
        <f>G833*H833*7</f>
        <v>2940</v>
      </c>
      <c r="J833" s="12" t="s">
        <v>115</v>
      </c>
      <c r="K833" s="14" t="n">
        <v>239635</v>
      </c>
      <c r="L833" s="14" t="n">
        <v>36592</v>
      </c>
      <c r="M833" s="14" t="n">
        <v>922</v>
      </c>
      <c r="N833" s="11" t="n">
        <v>0.007</v>
      </c>
      <c r="O833" s="11" t="n">
        <v>0.296</v>
      </c>
      <c r="P833" s="11" t="n">
        <v>272.52</v>
      </c>
      <c r="Q833" s="22" t="n">
        <f>M833/H833</f>
        <v>0.614666666666667</v>
      </c>
    </row>
    <row r="834" ht="22.5" customHeight="1">
      <c r="A834" s="31"/>
      <c r="B834" s="19"/>
      <c r="C834" s="12" t="n">
        <v>8057746</v>
      </c>
      <c r="D834" s="12" t="s">
        <v>28</v>
      </c>
      <c r="E834" s="12" t="s">
        <v>48</v>
      </c>
      <c r="F834" s="12" t="s">
        <v>15</v>
      </c>
      <c r="G834" s="20" t="n">
        <v>0.32</v>
      </c>
      <c r="H834" s="12" t="n">
        <v>300</v>
      </c>
      <c r="I834" s="20" t="n">
        <f>G834*H834*7</f>
        <v>672</v>
      </c>
      <c r="J834" s="12" t="s">
        <v>115</v>
      </c>
      <c r="K834" s="14" t="n">
        <v>0</v>
      </c>
      <c r="L834" s="14" t="n">
        <v>0</v>
      </c>
      <c r="M834" s="14" t="n">
        <v>0</v>
      </c>
      <c r="N834" s="11" t="n">
        <v>0</v>
      </c>
      <c r="O834" s="11" t="n">
        <v>0</v>
      </c>
      <c r="P834" s="11" t="n">
        <v>0</v>
      </c>
      <c r="Q834" s="22" t="n">
        <f>M834/H834</f>
        <v>0</v>
      </c>
    </row>
    <row r="835" ht="22.5" customHeight="1">
      <c r="A835" s="31"/>
      <c r="B835" s="19"/>
      <c r="C835" s="12" t="n">
        <v>91399821</v>
      </c>
      <c r="D835" s="12" t="s">
        <v>44</v>
      </c>
      <c r="E835" s="12" t="s">
        <v>14</v>
      </c>
      <c r="F835" s="12" t="s">
        <v>26</v>
      </c>
      <c r="G835" s="20" t="n">
        <v>0.1</v>
      </c>
      <c r="H835" s="12" t="n">
        <v>500</v>
      </c>
      <c r="I835" s="20" t="n">
        <f>G835*H835*7</f>
        <v>350</v>
      </c>
      <c r="J835" s="12" t="s">
        <v>115</v>
      </c>
      <c r="K835" s="14" t="n">
        <v>54305</v>
      </c>
      <c r="L835" s="14" t="n">
        <v>5510</v>
      </c>
      <c r="M835" s="14" t="n">
        <v>497</v>
      </c>
      <c r="N835" s="11" t="n">
        <v>0.01</v>
      </c>
      <c r="O835" s="11" t="n">
        <v>0.06</v>
      </c>
      <c r="P835" s="11" t="n">
        <v>29.86</v>
      </c>
      <c r="Q835" s="22" t="n">
        <f>M835/H835</f>
        <v>0.994</v>
      </c>
    </row>
    <row r="836" ht="22.5" customHeight="1">
      <c r="A836" s="31"/>
      <c r="B836" s="19"/>
      <c r="C836" s="12" t="n">
        <v>8670368</v>
      </c>
      <c r="D836" s="12" t="s">
        <v>16</v>
      </c>
      <c r="E836" s="12" t="s">
        <v>11</v>
      </c>
      <c r="F836" s="12" t="s">
        <v>32</v>
      </c>
      <c r="G836" s="20" t="n">
        <v>0.12</v>
      </c>
      <c r="H836" s="12" t="n">
        <v>100</v>
      </c>
      <c r="I836" s="20" t="n">
        <f>G836*H836*7</f>
        <v>84</v>
      </c>
      <c r="J836" s="12" t="s">
        <v>115</v>
      </c>
      <c r="K836" s="14" t="n">
        <v>4305</v>
      </c>
      <c r="L836" s="35" t="n">
        <v>374</v>
      </c>
      <c r="M836" s="14" t="n">
        <v>7</v>
      </c>
      <c r="N836" s="11" t="n">
        <v>0</v>
      </c>
      <c r="O836" s="11" t="n">
        <v>0.21</v>
      </c>
      <c r="P836" s="11" t="n">
        <v>1.45</v>
      </c>
      <c r="Q836" s="22" t="n">
        <f>M836/H836</f>
        <v>0.07</v>
      </c>
    </row>
    <row r="837" ht="22.5" customHeight="1">
      <c r="A837" s="31"/>
      <c r="B837" s="19"/>
      <c r="C837" s="12" t="n">
        <v>10514860</v>
      </c>
      <c r="D837" s="12" t="s">
        <v>47</v>
      </c>
      <c r="E837" s="12" t="s">
        <v>14</v>
      </c>
      <c r="F837" s="12" t="s">
        <v>15</v>
      </c>
      <c r="G837" s="20" t="n">
        <v>0.7</v>
      </c>
      <c r="H837" s="12" t="n">
        <v>200</v>
      </c>
      <c r="I837" s="20" t="n">
        <f>G837*H837*7</f>
        <v>980</v>
      </c>
      <c r="J837" s="12" t="s">
        <v>115</v>
      </c>
      <c r="K837" s="14" t="n">
        <v>91941</v>
      </c>
      <c r="L837" s="14" t="n">
        <v>22827</v>
      </c>
      <c r="M837" s="14" t="n">
        <v>150</v>
      </c>
      <c r="N837" s="11" t="n">
        <v>0.005</v>
      </c>
      <c r="O837" s="11" t="n">
        <v>0.7</v>
      </c>
      <c r="P837" s="11" t="n">
        <v>105</v>
      </c>
      <c r="Q837" s="22" t="n">
        <f>M837/H837</f>
        <v>0.75</v>
      </c>
    </row>
    <row r="838" ht="22.5" customHeight="1">
      <c r="A838" s="31"/>
      <c r="B838" s="19"/>
      <c r="C838" s="12" t="n">
        <v>91532857</v>
      </c>
      <c r="D838" s="12" t="s">
        <v>49</v>
      </c>
      <c r="E838" s="12" t="s">
        <v>14</v>
      </c>
      <c r="F838" s="12" t="s">
        <v>12</v>
      </c>
      <c r="G838" s="20" t="n">
        <v>0.23</v>
      </c>
      <c r="H838" s="12" t="n">
        <v>100</v>
      </c>
      <c r="I838" s="20" t="n">
        <f>G838*H838*7</f>
        <v>161</v>
      </c>
      <c r="J838" s="12" t="s">
        <v>115</v>
      </c>
      <c r="K838" s="14" t="n">
        <v>15027</v>
      </c>
      <c r="L838" s="14" t="n">
        <v>1740</v>
      </c>
      <c r="M838" s="14" t="n">
        <v>65</v>
      </c>
      <c r="N838" s="11" t="n">
        <v>0.007</v>
      </c>
      <c r="O838" s="11" t="n">
        <v>0.175</v>
      </c>
      <c r="P838" s="11" t="n">
        <v>11.3444</v>
      </c>
      <c r="Q838" s="22" t="n">
        <f>M838/H838</f>
        <v>0.65</v>
      </c>
    </row>
    <row r="839" ht="22.5" customHeight="1">
      <c r="A839" s="31"/>
      <c r="B839" s="19"/>
      <c r="C839" s="12" t="n">
        <v>91534913</v>
      </c>
      <c r="D839" s="12" t="s">
        <v>50</v>
      </c>
      <c r="E839" s="12" t="s">
        <v>51</v>
      </c>
      <c r="F839" s="12" t="s">
        <v>15</v>
      </c>
      <c r="G839" s="20" t="n">
        <v>0.5</v>
      </c>
      <c r="H839" s="12" t="n">
        <v>100</v>
      </c>
      <c r="I839" s="20" t="n">
        <f>G839*H839*7</f>
        <v>350</v>
      </c>
      <c r="J839" s="12" t="s">
        <v>115</v>
      </c>
      <c r="K839" s="14" t="n">
        <v>27557</v>
      </c>
      <c r="L839" s="14" t="n">
        <v>5359</v>
      </c>
      <c r="M839" s="14" t="n">
        <v>7</v>
      </c>
      <c r="N839" s="11" t="n">
        <v>0.001</v>
      </c>
      <c r="O839" s="11" t="n">
        <v>1</v>
      </c>
      <c r="P839" s="11" t="n">
        <v>7</v>
      </c>
      <c r="Q839" s="22" t="n">
        <f>M839/H839</f>
        <v>0.07</v>
      </c>
    </row>
    <row r="840" ht="22.5" customHeight="1">
      <c r="A840" s="31"/>
      <c r="B840" s="19"/>
      <c r="C840" s="12" t="n">
        <v>91538336</v>
      </c>
      <c r="D840" s="12" t="s">
        <v>52</v>
      </c>
      <c r="E840" s="12" t="s">
        <v>35</v>
      </c>
      <c r="F840" s="12" t="s">
        <v>15</v>
      </c>
      <c r="G840" s="20" t="n">
        <v>0.25</v>
      </c>
      <c r="H840" s="12" t="n">
        <v>100</v>
      </c>
      <c r="I840" s="20" t="n">
        <f>G840*H840*7</f>
        <v>175</v>
      </c>
      <c r="J840" s="12" t="s">
        <v>115</v>
      </c>
      <c r="K840" s="14" t="n">
        <v>33236</v>
      </c>
      <c r="L840" s="14" t="n">
        <v>1887</v>
      </c>
      <c r="M840" s="14" t="n">
        <v>3</v>
      </c>
      <c r="N840" s="11" t="n">
        <v>0.001</v>
      </c>
      <c r="O840" s="11" t="n">
        <v>0.8</v>
      </c>
      <c r="P840" s="11" t="n">
        <v>2.4</v>
      </c>
      <c r="Q840" s="22" t="n">
        <f>M840/H840</f>
        <v>0.03</v>
      </c>
    </row>
    <row r="841" ht="22.5" customHeight="1">
      <c r="A841" s="31"/>
      <c r="B841" s="19"/>
      <c r="C841" s="12" t="n">
        <v>91533906</v>
      </c>
      <c r="D841" s="12" t="s">
        <v>53</v>
      </c>
      <c r="E841" s="12" t="s">
        <v>54</v>
      </c>
      <c r="F841" s="12" t="s">
        <v>15</v>
      </c>
      <c r="G841" s="20" t="n">
        <v>0.5</v>
      </c>
      <c r="H841" s="12" t="n">
        <v>100</v>
      </c>
      <c r="I841" s="20" t="n">
        <f>G841*H841*7</f>
        <v>350</v>
      </c>
      <c r="J841" s="12" t="s">
        <v>115</v>
      </c>
      <c r="K841" s="14" t="n">
        <v>19105</v>
      </c>
      <c r="L841" s="14" t="n">
        <v>1797</v>
      </c>
      <c r="M841" s="14" t="n">
        <v>8</v>
      </c>
      <c r="N841" s="11" t="n">
        <v>0.004</v>
      </c>
      <c r="O841" s="11" t="n">
        <v>1</v>
      </c>
      <c r="P841" s="11" t="n">
        <v>8</v>
      </c>
      <c r="Q841" s="22" t="n">
        <f>M841/H841</f>
        <v>0.08</v>
      </c>
    </row>
    <row r="842" ht="22.5" customHeight="1">
      <c r="A842" s="31"/>
      <c r="B842" s="19"/>
      <c r="C842" s="12" t="n">
        <v>91538334</v>
      </c>
      <c r="D842" s="12" t="s">
        <v>52</v>
      </c>
      <c r="E842" s="12" t="s">
        <v>18</v>
      </c>
      <c r="F842" s="12" t="s">
        <v>15</v>
      </c>
      <c r="G842" s="20" t="n">
        <v>0.5</v>
      </c>
      <c r="H842" s="12" t="n">
        <v>100</v>
      </c>
      <c r="I842" s="20" t="n">
        <f>G842*H842*7</f>
        <v>350</v>
      </c>
      <c r="J842" s="12" t="s">
        <v>115</v>
      </c>
      <c r="K842" s="14" t="n">
        <v>55077</v>
      </c>
      <c r="L842" s="14" t="n">
        <v>10808</v>
      </c>
      <c r="M842" s="14" t="n">
        <v>63</v>
      </c>
      <c r="N842" s="11" t="n">
        <v>0.005</v>
      </c>
      <c r="O842" s="11" t="n">
        <v>0.8</v>
      </c>
      <c r="P842" s="11" t="n">
        <v>50.4</v>
      </c>
      <c r="Q842" s="22" t="n">
        <f>M842/H842</f>
        <v>0.63</v>
      </c>
    </row>
    <row r="843" ht="22.5" customHeight="1">
      <c r="A843" s="31"/>
      <c r="B843" s="19"/>
      <c r="C843" s="12" t="n">
        <v>91545519</v>
      </c>
      <c r="D843" s="12" t="s">
        <v>55</v>
      </c>
      <c r="E843" s="12" t="s">
        <v>48</v>
      </c>
      <c r="F843" s="12" t="s">
        <v>15</v>
      </c>
      <c r="G843" s="20" t="n">
        <v>0.2</v>
      </c>
      <c r="H843" s="12" t="n">
        <v>100</v>
      </c>
      <c r="I843" s="20" t="n">
        <f>G843*H843*7</f>
        <v>140</v>
      </c>
      <c r="J843" s="12" t="s">
        <v>115</v>
      </c>
      <c r="K843" s="14" t="n">
        <v>33399</v>
      </c>
      <c r="L843" s="14" t="n">
        <v>6414</v>
      </c>
      <c r="M843" s="14" t="n">
        <v>50</v>
      </c>
      <c r="N843" s="11" t="n">
        <v>0.002</v>
      </c>
      <c r="O843" s="11" t="n">
        <v>0.2</v>
      </c>
      <c r="P843" s="11" t="n">
        <v>10</v>
      </c>
      <c r="Q843" s="22" t="n">
        <f>M843/H843</f>
        <v>0.5</v>
      </c>
    </row>
    <row r="844" ht="22.5" customHeight="1">
      <c r="A844" s="31"/>
      <c r="B844" s="19"/>
      <c r="C844" s="12" t="n">
        <v>91551388</v>
      </c>
      <c r="D844" s="12" t="s">
        <v>56</v>
      </c>
      <c r="E844" s="12" t="s">
        <v>34</v>
      </c>
      <c r="F844" s="12" t="s">
        <v>12</v>
      </c>
      <c r="G844" s="20" t="n">
        <v>0.5</v>
      </c>
      <c r="H844" s="12" t="n">
        <v>50</v>
      </c>
      <c r="I844" s="20" t="n">
        <f>G844*H844*7</f>
        <v>175</v>
      </c>
      <c r="J844" s="12" t="s">
        <v>115</v>
      </c>
      <c r="K844" s="14" t="n">
        <v>15027</v>
      </c>
      <c r="L844" s="14" t="n">
        <v>1740</v>
      </c>
      <c r="M844" s="14" t="n">
        <v>65</v>
      </c>
      <c r="N844" s="11" t="n">
        <v>0.007</v>
      </c>
      <c r="O844" s="11" t="n">
        <v>0.175</v>
      </c>
      <c r="P844" s="11" t="n">
        <v>11.3444</v>
      </c>
      <c r="Q844" s="22" t="n">
        <f>M844/H844</f>
        <v>1.3</v>
      </c>
    </row>
    <row r="845" ht="22.5" customHeight="1">
      <c r="A845" s="31"/>
      <c r="B845" s="19"/>
      <c r="C845" s="12" t="n">
        <v>91550293</v>
      </c>
      <c r="D845" s="12" t="s">
        <v>57</v>
      </c>
      <c r="E845" s="12" t="s">
        <v>58</v>
      </c>
      <c r="F845" s="12" t="s">
        <v>15</v>
      </c>
      <c r="G845" s="20" t="n">
        <v>0.35</v>
      </c>
      <c r="H845" s="12" t="n">
        <v>66</v>
      </c>
      <c r="I845" s="20" t="n">
        <f>G845*H845*7</f>
        <v>161.7</v>
      </c>
      <c r="J845" s="12" t="s">
        <v>115</v>
      </c>
      <c r="K845" s="14" t="n">
        <v>39652</v>
      </c>
      <c r="L845" s="14" t="n">
        <v>7297</v>
      </c>
      <c r="M845" s="14" t="n">
        <v>40</v>
      </c>
      <c r="N845" s="11" t="n">
        <v>0.002</v>
      </c>
      <c r="O845" s="11" t="n">
        <v>0.35</v>
      </c>
      <c r="P845" s="11" t="n">
        <v>14</v>
      </c>
      <c r="Q845" s="22" t="n">
        <f>M845/H845</f>
        <v>0.606060606060606</v>
      </c>
    </row>
    <row r="846" ht="22.5" customHeight="1">
      <c r="A846" s="31"/>
      <c r="B846" s="19"/>
      <c r="C846" s="12" t="n">
        <v>91550294</v>
      </c>
      <c r="D846" s="12" t="s">
        <v>59</v>
      </c>
      <c r="E846" s="12" t="s">
        <v>34</v>
      </c>
      <c r="F846" s="12" t="s">
        <v>15</v>
      </c>
      <c r="G846" s="20" t="n">
        <v>0.8</v>
      </c>
      <c r="H846" s="12" t="n">
        <v>30</v>
      </c>
      <c r="I846" s="20" t="n">
        <f>G846*H846*7</f>
        <v>168</v>
      </c>
      <c r="J846" s="12" t="s">
        <v>115</v>
      </c>
      <c r="K846" s="14" t="n">
        <v>5337</v>
      </c>
      <c r="L846" s="14" t="n">
        <v>38</v>
      </c>
      <c r="M846" s="14" t="n">
        <v>1</v>
      </c>
      <c r="N846" s="11" t="n">
        <v>0.021</v>
      </c>
      <c r="O846" s="11" t="n">
        <v>0.8</v>
      </c>
      <c r="P846" s="11" t="n">
        <v>0.8</v>
      </c>
      <c r="Q846" s="22" t="n">
        <f>M846/H846</f>
        <v>0.0333333333333333</v>
      </c>
    </row>
    <row r="847" ht="22.5" customHeight="1">
      <c r="A847" s="31"/>
      <c r="B847" s="19"/>
      <c r="C847" s="12" t="n">
        <v>9333145</v>
      </c>
      <c r="D847" s="12" t="s">
        <v>60</v>
      </c>
      <c r="E847" s="12" t="s">
        <v>14</v>
      </c>
      <c r="F847" s="12" t="s">
        <v>26</v>
      </c>
      <c r="G847" s="20" t="n">
        <v>0.38</v>
      </c>
      <c r="H847" s="12" t="n">
        <v>200</v>
      </c>
      <c r="I847" s="20" t="n">
        <f>G847*H847*7</f>
        <v>532</v>
      </c>
      <c r="J847" s="12" t="s">
        <v>115</v>
      </c>
      <c r="K847" s="14" t="n">
        <v>1904096</v>
      </c>
      <c r="L847" s="14" t="n">
        <v>10533</v>
      </c>
      <c r="M847" s="14" t="n">
        <v>171</v>
      </c>
      <c r="N847" s="11" t="n">
        <v>0.01</v>
      </c>
      <c r="O847" s="11" t="n">
        <v>0.5</v>
      </c>
      <c r="P847" s="11" t="n">
        <v>86.2</v>
      </c>
      <c r="Q847" s="22" t="n">
        <f>M847/H847</f>
        <v>0.855</v>
      </c>
    </row>
    <row r="848" ht="22.5" customHeight="1">
      <c r="A848" s="31"/>
      <c r="B848" s="19"/>
      <c r="C848" s="12" t="n">
        <v>91555309</v>
      </c>
      <c r="D848" s="12" t="s">
        <v>55</v>
      </c>
      <c r="E848" s="12" t="s">
        <v>40</v>
      </c>
      <c r="F848" s="12" t="s">
        <v>15</v>
      </c>
      <c r="G848" s="20" t="n">
        <v>1</v>
      </c>
      <c r="H848" s="12" t="n">
        <v>50</v>
      </c>
      <c r="I848" s="20" t="n">
        <f>G848*H848*7</f>
        <v>350</v>
      </c>
      <c r="J848" s="12" t="s">
        <v>115</v>
      </c>
      <c r="K848" s="14" t="n">
        <v>39</v>
      </c>
      <c r="L848" s="14" t="n">
        <v>23</v>
      </c>
      <c r="M848" s="14" t="n">
        <v>1</v>
      </c>
      <c r="N848" s="11" t="n">
        <v>0.009</v>
      </c>
      <c r="O848" s="11" t="n">
        <v>0.2</v>
      </c>
      <c r="P848" s="11" t="n">
        <v>0.2</v>
      </c>
      <c r="Q848" s="22" t="n">
        <f>M848/H848</f>
        <v>0.02</v>
      </c>
    </row>
    <row r="849" ht="22.5" customHeight="1">
      <c r="A849" s="31"/>
      <c r="B849" s="19"/>
      <c r="C849" s="12" t="n">
        <v>91554853</v>
      </c>
      <c r="D849" s="12" t="s">
        <v>55</v>
      </c>
      <c r="E849" s="12" t="s">
        <v>40</v>
      </c>
      <c r="F849" s="12" t="s">
        <v>21</v>
      </c>
      <c r="G849" s="20" t="n">
        <v>0.1</v>
      </c>
      <c r="H849" s="12" t="n">
        <v>200</v>
      </c>
      <c r="I849" s="20" t="n">
        <f>G849*H849*7</f>
        <v>140</v>
      </c>
      <c r="J849" s="12" t="s">
        <v>115</v>
      </c>
      <c r="K849" s="16" t="n">
        <v>56829</v>
      </c>
      <c r="L849" s="14" t="n">
        <v>285</v>
      </c>
      <c r="M849" s="16" t="n">
        <v>2</v>
      </c>
      <c r="N849" s="11" t="n">
        <v>0</v>
      </c>
      <c r="O849" s="11" t="n">
        <v>0.3</v>
      </c>
      <c r="P849" s="11" t="n">
        <v>0.6</v>
      </c>
      <c r="Q849" s="22" t="n">
        <f>M849/H849</f>
        <v>0.01</v>
      </c>
    </row>
    <row r="850" ht="22.5" customHeight="1">
      <c r="A850" s="31"/>
      <c r="B850" s="19"/>
      <c r="C850" s="12" t="n">
        <v>91557347</v>
      </c>
      <c r="D850" s="12" t="s">
        <v>61</v>
      </c>
      <c r="E850" s="12" t="s">
        <v>14</v>
      </c>
      <c r="F850" s="12" t="s">
        <v>15</v>
      </c>
      <c r="G850" s="20" t="n">
        <v>0.5</v>
      </c>
      <c r="H850" s="12" t="n">
        <v>50</v>
      </c>
      <c r="I850" s="20" t="n">
        <f>G850*H850*7</f>
        <v>175</v>
      </c>
      <c r="J850" s="12" t="s">
        <v>115</v>
      </c>
      <c r="K850" s="14" t="n">
        <v>40584</v>
      </c>
      <c r="L850" s="14" t="n">
        <v>374</v>
      </c>
      <c r="M850" s="14" t="n">
        <v>0</v>
      </c>
      <c r="N850" s="11" t="n">
        <v>0</v>
      </c>
      <c r="O850" s="11" t="n">
        <v>0</v>
      </c>
      <c r="P850" s="11" t="n">
        <v>0</v>
      </c>
      <c r="Q850" s="22" t="n">
        <f>M850/H850</f>
        <v>0</v>
      </c>
    </row>
    <row r="851" ht="22.5" customHeight="1">
      <c r="A851" s="31"/>
      <c r="B851" s="19"/>
      <c r="C851" s="12" t="n">
        <v>91557160</v>
      </c>
      <c r="D851" s="12" t="s">
        <v>62</v>
      </c>
      <c r="E851" s="12" t="s">
        <v>11</v>
      </c>
      <c r="F851" s="12" t="s">
        <v>15</v>
      </c>
      <c r="G851" s="20" t="n">
        <v>0.15</v>
      </c>
      <c r="H851" s="12" t="n">
        <v>100</v>
      </c>
      <c r="I851" s="20" t="n">
        <f>G851*H851*7</f>
        <v>105</v>
      </c>
      <c r="J851" s="12" t="s">
        <v>115</v>
      </c>
      <c r="K851" s="14" t="n">
        <v>25281</v>
      </c>
      <c r="L851" s="14" t="n">
        <v>215</v>
      </c>
      <c r="M851" s="14" t="n">
        <v>0</v>
      </c>
      <c r="N851" s="11" t="n">
        <v>0</v>
      </c>
      <c r="O851" s="11" t="n">
        <v>0</v>
      </c>
      <c r="P851" s="11" t="n">
        <v>0</v>
      </c>
      <c r="Q851" s="22" t="n">
        <f>M851/H851</f>
        <v>0</v>
      </c>
    </row>
    <row r="852" ht="22.5" customHeight="1">
      <c r="A852" s="31"/>
      <c r="B852" s="19"/>
      <c r="C852" s="12" t="n">
        <v>9298539</v>
      </c>
      <c r="D852" s="12" t="s">
        <v>60</v>
      </c>
      <c r="E852" s="12" t="s">
        <v>14</v>
      </c>
      <c r="F852" s="12" t="s">
        <v>15</v>
      </c>
      <c r="G852" s="20" t="n">
        <v>0.38</v>
      </c>
      <c r="H852" s="12" t="n">
        <v>100</v>
      </c>
      <c r="I852" s="20" t="n">
        <f>G852*H852*7</f>
        <v>266</v>
      </c>
      <c r="J852" s="12" t="s">
        <v>115</v>
      </c>
      <c r="K852" s="14" t="n">
        <v>321273</v>
      </c>
      <c r="L852" s="14" t="n">
        <v>20813</v>
      </c>
      <c r="M852" s="14" t="n">
        <v>100</v>
      </c>
      <c r="N852" s="11" t="n">
        <v>0.002</v>
      </c>
      <c r="O852" s="11" t="n">
        <v>0.38</v>
      </c>
      <c r="P852" s="11" t="n">
        <v>38</v>
      </c>
      <c r="Q852" s="22" t="n">
        <f>M852/H852</f>
        <v>1</v>
      </c>
    </row>
    <row r="853" ht="22.5" customHeight="1">
      <c r="A853" s="31"/>
      <c r="B853" s="50" t="s">
        <v>119</v>
      </c>
      <c r="C853" s="12" t="n">
        <v>91399439</v>
      </c>
      <c r="D853" s="12" t="s">
        <v>63</v>
      </c>
      <c r="E853" s="12" t="s">
        <v>29</v>
      </c>
      <c r="F853" s="12" t="s">
        <v>15</v>
      </c>
      <c r="G853" s="20" t="n">
        <v>0.1</v>
      </c>
      <c r="H853" s="12" t="n">
        <v>200</v>
      </c>
      <c r="I853" s="20" t="n">
        <f>G853*H853*7</f>
        <v>140</v>
      </c>
      <c r="J853" s="12" t="s">
        <v>115</v>
      </c>
      <c r="K853" s="16" t="n">
        <v>307521</v>
      </c>
      <c r="L853" s="14" t="n">
        <v>30462</v>
      </c>
      <c r="M853" s="16" t="n">
        <v>32</v>
      </c>
      <c r="N853" s="11" t="n">
        <v>0</v>
      </c>
      <c r="O853" s="11" t="n">
        <v>0.1</v>
      </c>
      <c r="P853" s="11" t="n">
        <v>3.2</v>
      </c>
      <c r="Q853" s="22" t="n">
        <f>M853/H853</f>
        <v>0.16</v>
      </c>
    </row>
    <row r="854" ht="22.5" customHeight="1">
      <c r="A854" s="31"/>
      <c r="B854" s="19"/>
      <c r="C854" s="12" t="n">
        <v>91399437</v>
      </c>
      <c r="D854" s="12" t="s">
        <v>64</v>
      </c>
      <c r="E854" s="12" t="s">
        <v>65</v>
      </c>
      <c r="F854" s="12" t="s">
        <v>15</v>
      </c>
      <c r="G854" s="20" t="n">
        <v>0.15</v>
      </c>
      <c r="H854" s="12" t="n">
        <v>50</v>
      </c>
      <c r="I854" s="20" t="n">
        <f>G854*H854*7</f>
        <v>52.5</v>
      </c>
      <c r="J854" s="12" t="s">
        <v>115</v>
      </c>
      <c r="K854" s="16" t="n">
        <v>22550</v>
      </c>
      <c r="L854" s="14" t="n">
        <v>7900</v>
      </c>
      <c r="M854" s="16" t="n">
        <v>50</v>
      </c>
      <c r="N854" s="11" t="n">
        <v>0.001</v>
      </c>
      <c r="O854" s="11" t="n">
        <v>0.15</v>
      </c>
      <c r="P854" s="11" t="n">
        <v>7.5</v>
      </c>
      <c r="Q854" s="22" t="n">
        <f>M854/H854</f>
        <v>1</v>
      </c>
    </row>
    <row r="855" ht="22.5" customHeight="1">
      <c r="A855" s="31"/>
      <c r="B855" s="19"/>
      <c r="C855" s="12" t="n">
        <v>5556054</v>
      </c>
      <c r="D855" s="12" t="s">
        <v>66</v>
      </c>
      <c r="E855" s="12" t="s">
        <v>40</v>
      </c>
      <c r="F855" s="12" t="s">
        <v>15</v>
      </c>
      <c r="G855" s="20" t="n">
        <v>0.8</v>
      </c>
      <c r="H855" s="12" t="n">
        <v>100</v>
      </c>
      <c r="I855" s="20" t="n">
        <f>G855*H855*7</f>
        <v>560</v>
      </c>
      <c r="J855" s="12" t="s">
        <v>115</v>
      </c>
      <c r="K855" s="16" t="n">
        <v>21897</v>
      </c>
      <c r="L855" s="14" t="n">
        <v>1206</v>
      </c>
      <c r="M855" s="16" t="n">
        <v>2</v>
      </c>
      <c r="N855" s="11" t="n">
        <v>0.003</v>
      </c>
      <c r="O855" s="11" t="n">
        <v>2.066</v>
      </c>
      <c r="P855" s="11" t="n">
        <v>4.132</v>
      </c>
      <c r="Q855" s="22" t="n">
        <f>M855/H855</f>
        <v>0.02</v>
      </c>
    </row>
    <row r="856" ht="22.5" customHeight="1">
      <c r="A856" s="31"/>
      <c r="B856" s="19"/>
      <c r="C856" s="12" t="n">
        <v>8628042</v>
      </c>
      <c r="D856" s="12" t="s">
        <v>30</v>
      </c>
      <c r="E856" s="12" t="s">
        <v>14</v>
      </c>
      <c r="F856" s="12" t="s">
        <v>26</v>
      </c>
      <c r="G856" s="20" t="n">
        <v>0.48</v>
      </c>
      <c r="H856" s="12" t="n">
        <v>500</v>
      </c>
      <c r="I856" s="20" t="n">
        <f>G856*H856*7</f>
        <v>1680</v>
      </c>
      <c r="J856" s="12" t="s">
        <v>115</v>
      </c>
      <c r="K856" s="16" t="n">
        <v>192660</v>
      </c>
      <c r="L856" s="14" t="n">
        <v>25970</v>
      </c>
      <c r="M856" s="16" t="n">
        <v>668</v>
      </c>
      <c r="N856" s="11" t="n">
        <v>0.01</v>
      </c>
      <c r="O856" s="11" t="n">
        <v>0.28</v>
      </c>
      <c r="P856" s="11" t="n">
        <v>188.28</v>
      </c>
      <c r="Q856" s="22" t="n">
        <f>M856/H856</f>
        <v>1.336</v>
      </c>
    </row>
    <row r="857" ht="22.5" customHeight="1">
      <c r="A857" s="31"/>
      <c r="B857" s="19"/>
      <c r="C857" s="12" t="n">
        <v>9297014</v>
      </c>
      <c r="D857" s="12" t="s">
        <v>13</v>
      </c>
      <c r="E857" s="12" t="s">
        <v>14</v>
      </c>
      <c r="F857" s="12" t="s">
        <v>26</v>
      </c>
      <c r="G857" s="20" t="n">
        <v>0.19</v>
      </c>
      <c r="H857" s="12" t="n">
        <v>300</v>
      </c>
      <c r="I857" s="20" t="n">
        <f>G857*H857*7</f>
        <v>399</v>
      </c>
      <c r="J857" s="12" t="s">
        <v>115</v>
      </c>
      <c r="K857" s="16" t="n">
        <v>96069</v>
      </c>
      <c r="L857" s="14" t="n">
        <v>1423</v>
      </c>
      <c r="M857" s="16" t="n">
        <v>84</v>
      </c>
      <c r="N857" s="11" t="n">
        <v>0</v>
      </c>
      <c r="O857" s="11" t="n">
        <v>0.07</v>
      </c>
      <c r="P857" s="11" t="n">
        <v>5.91</v>
      </c>
      <c r="Q857" s="22" t="n">
        <f>M857/H857</f>
        <v>0.28</v>
      </c>
    </row>
    <row r="858" ht="22.5" customHeight="1">
      <c r="A858" s="31"/>
      <c r="B858" s="19"/>
      <c r="C858" s="12" t="n">
        <v>7815836</v>
      </c>
      <c r="D858" s="12" t="s">
        <v>67</v>
      </c>
      <c r="E858" s="12" t="s">
        <v>40</v>
      </c>
      <c r="F858" s="12" t="s">
        <v>15</v>
      </c>
      <c r="G858" s="20" t="n">
        <v>0.08</v>
      </c>
      <c r="H858" s="12" t="n">
        <v>12000</v>
      </c>
      <c r="I858" s="20" t="n">
        <f>G858*H858*7</f>
        <v>6720</v>
      </c>
      <c r="J858" s="12" t="s">
        <v>115</v>
      </c>
      <c r="K858" s="16" t="n">
        <v>448763</v>
      </c>
      <c r="L858" s="14" t="n">
        <v>102629</v>
      </c>
      <c r="M858" s="16" t="n">
        <v>3527</v>
      </c>
      <c r="N858" s="11" t="n">
        <v>0.004</v>
      </c>
      <c r="O858" s="11" t="n">
        <v>0.106</v>
      </c>
      <c r="P858" s="11" t="n">
        <v>372.32</v>
      </c>
      <c r="Q858" s="22" t="n">
        <f>M858/H858</f>
        <v>0.293916666666667</v>
      </c>
    </row>
    <row r="859" ht="22.5" customHeight="1">
      <c r="A859" s="31"/>
      <c r="B859" s="19"/>
      <c r="C859" s="12" t="n">
        <v>9751142</v>
      </c>
      <c r="D859" s="12" t="s">
        <v>68</v>
      </c>
      <c r="E859" s="12" t="s">
        <v>11</v>
      </c>
      <c r="F859" s="12" t="s">
        <v>32</v>
      </c>
      <c r="G859" s="20" t="n">
        <v>0.3</v>
      </c>
      <c r="H859" s="12" t="n">
        <v>170</v>
      </c>
      <c r="I859" s="20" t="n">
        <f>G859*H859*7</f>
        <v>357</v>
      </c>
      <c r="J859" s="12" t="s">
        <v>115</v>
      </c>
      <c r="K859" s="16" t="n">
        <v>14958</v>
      </c>
      <c r="L859" s="14" t="n">
        <v>1695</v>
      </c>
      <c r="M859" s="16" t="n">
        <v>4</v>
      </c>
      <c r="N859" s="11" t="n">
        <v>0.01</v>
      </c>
      <c r="O859" s="11" t="n">
        <v>1.5</v>
      </c>
      <c r="P859" s="11" t="n">
        <v>8.98</v>
      </c>
      <c r="Q859" s="22" t="n">
        <f>M859/H859</f>
        <v>0.0235294117647059</v>
      </c>
    </row>
    <row r="860" ht="22.5" customHeight="1">
      <c r="A860" s="31"/>
      <c r="B860" s="19"/>
      <c r="C860" s="12" t="n">
        <v>8312006</v>
      </c>
      <c r="D860" s="12" t="s">
        <v>69</v>
      </c>
      <c r="E860" s="12" t="s">
        <v>14</v>
      </c>
      <c r="F860" s="12" t="s">
        <v>15</v>
      </c>
      <c r="G860" s="20" t="n">
        <v>0.12</v>
      </c>
      <c r="H860" s="12" t="n">
        <v>50</v>
      </c>
      <c r="I860" s="20" t="n">
        <f>G860*H860*7</f>
        <v>42</v>
      </c>
      <c r="J860" s="12" t="s">
        <v>115</v>
      </c>
      <c r="K860" s="16" t="n">
        <v>9416</v>
      </c>
      <c r="L860" s="16" t="n">
        <v>1438</v>
      </c>
      <c r="M860" s="16" t="n">
        <v>37</v>
      </c>
      <c r="N860" s="11" t="n">
        <v>0.003</v>
      </c>
      <c r="O860" s="11" t="n">
        <v>0.12</v>
      </c>
      <c r="P860" s="11" t="n">
        <v>4.44</v>
      </c>
      <c r="Q860" s="22" t="n">
        <f>M860/H860</f>
        <v>0.74</v>
      </c>
    </row>
    <row r="861" ht="22.5" customHeight="1">
      <c r="A861" s="31"/>
      <c r="B861" s="19"/>
      <c r="C861" s="12" t="n">
        <v>91467820</v>
      </c>
      <c r="D861" s="12" t="s">
        <v>70</v>
      </c>
      <c r="E861" s="12" t="s">
        <v>40</v>
      </c>
      <c r="F861" s="12" t="s">
        <v>15</v>
      </c>
      <c r="G861" s="20" t="n">
        <v>0.1</v>
      </c>
      <c r="H861" s="12" t="n">
        <v>300</v>
      </c>
      <c r="I861" s="20" t="n">
        <f>G861*H861*7</f>
        <v>210</v>
      </c>
      <c r="J861" s="12" t="s">
        <v>115</v>
      </c>
      <c r="K861" s="16" t="n">
        <v>119331</v>
      </c>
      <c r="L861" s="14" t="n">
        <v>30689</v>
      </c>
      <c r="M861" s="16" t="n">
        <v>200</v>
      </c>
      <c r="N861" s="11" t="n">
        <v>0.001</v>
      </c>
      <c r="O861" s="11" t="n">
        <v>0.1</v>
      </c>
      <c r="P861" s="11" t="n">
        <v>20</v>
      </c>
      <c r="Q861" s="22" t="n">
        <f>M861/H861</f>
        <v>0.666666666666667</v>
      </c>
    </row>
    <row r="862" ht="22.5" customHeight="1">
      <c r="A862" s="31"/>
      <c r="B862" s="19"/>
      <c r="C862" s="12" t="n">
        <v>91467821</v>
      </c>
      <c r="D862" s="12" t="s">
        <v>70</v>
      </c>
      <c r="E862" s="12" t="s">
        <v>17</v>
      </c>
      <c r="F862" s="12" t="s">
        <v>15</v>
      </c>
      <c r="G862" s="20" t="n">
        <v>0.17</v>
      </c>
      <c r="H862" s="12" t="n">
        <v>100</v>
      </c>
      <c r="I862" s="20" t="n">
        <f>G862*H862*7</f>
        <v>119</v>
      </c>
      <c r="J862" s="12" t="s">
        <v>115</v>
      </c>
      <c r="K862" s="16" t="n">
        <v>63090</v>
      </c>
      <c r="L862" s="14" t="n">
        <v>14372</v>
      </c>
      <c r="M862" s="16" t="n">
        <v>100</v>
      </c>
      <c r="N862" s="11" t="n">
        <v>0.001</v>
      </c>
      <c r="O862" s="11" t="n">
        <v>0.17</v>
      </c>
      <c r="P862" s="11" t="n">
        <v>17</v>
      </c>
      <c r="Q862" s="22" t="n">
        <f>M862/H862</f>
        <v>1</v>
      </c>
    </row>
    <row r="863" ht="22.5" customHeight="1">
      <c r="A863" s="31"/>
      <c r="B863" s="19"/>
      <c r="C863" s="12" t="n">
        <v>10295313</v>
      </c>
      <c r="D863" s="12" t="s">
        <v>69</v>
      </c>
      <c r="E863" s="12" t="s">
        <v>14</v>
      </c>
      <c r="F863" s="12" t="s">
        <v>15</v>
      </c>
      <c r="G863" s="20" t="n">
        <v>3</v>
      </c>
      <c r="H863" s="12" t="n">
        <v>100</v>
      </c>
      <c r="I863" s="20" t="n">
        <f>G863*H863*7</f>
        <v>2100</v>
      </c>
      <c r="J863" s="12" t="s">
        <v>115</v>
      </c>
      <c r="K863" s="16" t="n">
        <v>736</v>
      </c>
      <c r="L863" s="16" t="n">
        <v>0</v>
      </c>
      <c r="M863" s="16" t="n">
        <v>0</v>
      </c>
      <c r="N863" s="11" t="n">
        <v>0</v>
      </c>
      <c r="O863" s="11" t="n">
        <v>0</v>
      </c>
      <c r="P863" s="11" t="n">
        <v>0</v>
      </c>
      <c r="Q863" s="22" t="n">
        <f>M863/H863</f>
        <v>0</v>
      </c>
    </row>
    <row r="864" ht="22.5" customHeight="1">
      <c r="A864" s="31"/>
      <c r="B864" s="19"/>
      <c r="C864" s="12" t="n">
        <v>91496145</v>
      </c>
      <c r="D864" s="12" t="s">
        <v>70</v>
      </c>
      <c r="E864" s="12" t="s">
        <v>65</v>
      </c>
      <c r="F864" s="12" t="s">
        <v>15</v>
      </c>
      <c r="G864" s="20" t="n">
        <v>0.14</v>
      </c>
      <c r="H864" s="12" t="n">
        <v>50</v>
      </c>
      <c r="I864" s="20" t="n">
        <f>G864*H864*7</f>
        <v>49</v>
      </c>
      <c r="J864" s="12" t="s">
        <v>115</v>
      </c>
      <c r="K864" s="16" t="n">
        <v>43703</v>
      </c>
      <c r="L864" s="16" t="n">
        <v>8285</v>
      </c>
      <c r="M864" s="16" t="n">
        <v>50</v>
      </c>
      <c r="N864" s="11" t="n">
        <v>0.001</v>
      </c>
      <c r="O864" s="11" t="n">
        <v>0.15</v>
      </c>
      <c r="P864" s="11" t="n">
        <v>7.5</v>
      </c>
      <c r="Q864" s="22" t="n">
        <f>M864/H864</f>
        <v>1</v>
      </c>
    </row>
    <row r="865" ht="22.5" customHeight="1">
      <c r="A865" s="31"/>
      <c r="B865" s="19"/>
      <c r="C865" s="12" t="n">
        <v>91496146</v>
      </c>
      <c r="D865" s="12" t="s">
        <v>70</v>
      </c>
      <c r="E865" s="12" t="s">
        <v>48</v>
      </c>
      <c r="F865" s="12" t="s">
        <v>15</v>
      </c>
      <c r="G865" s="20" t="n">
        <v>0.14</v>
      </c>
      <c r="H865" s="12" t="n">
        <v>200</v>
      </c>
      <c r="I865" s="20" t="n">
        <f>G865*H865*7</f>
        <v>196</v>
      </c>
      <c r="J865" s="12" t="s">
        <v>115</v>
      </c>
      <c r="K865" s="16" t="n">
        <v>41934</v>
      </c>
      <c r="L865" s="16" t="n">
        <v>15516</v>
      </c>
      <c r="M865" s="16" t="n">
        <v>122</v>
      </c>
      <c r="N865" s="11" t="n">
        <v>0.001</v>
      </c>
      <c r="O865" s="11" t="n">
        <v>0.14</v>
      </c>
      <c r="P865" s="11" t="n">
        <v>17.08</v>
      </c>
      <c r="Q865" s="22" t="n">
        <f>M865/H865</f>
        <v>0.61</v>
      </c>
    </row>
    <row r="866" ht="22.5" customHeight="1">
      <c r="A866" s="31"/>
      <c r="B866" s="19"/>
      <c r="C866" s="12" t="n">
        <v>91496147</v>
      </c>
      <c r="D866" s="12" t="s">
        <v>70</v>
      </c>
      <c r="E866" s="12" t="s">
        <v>11</v>
      </c>
      <c r="F866" s="12" t="s">
        <v>15</v>
      </c>
      <c r="G866" s="20" t="n">
        <v>0.14</v>
      </c>
      <c r="H866" s="12" t="n">
        <v>150</v>
      </c>
      <c r="I866" s="20" t="n">
        <f>G866*H866*7</f>
        <v>147</v>
      </c>
      <c r="J866" s="12" t="s">
        <v>115</v>
      </c>
      <c r="K866" s="16" t="n">
        <v>86578</v>
      </c>
      <c r="L866" s="14" t="n">
        <v>18496</v>
      </c>
      <c r="M866" s="16" t="n">
        <v>136</v>
      </c>
      <c r="N866" s="11" t="n">
        <v>0.001</v>
      </c>
      <c r="O866" s="11" t="n">
        <v>0.13</v>
      </c>
      <c r="P866" s="11" t="n">
        <v>17.68</v>
      </c>
      <c r="Q866" s="22" t="n">
        <f>M866/H866</f>
        <v>0.906666666666667</v>
      </c>
    </row>
    <row r="867" ht="22.5" customHeight="1">
      <c r="A867" s="31"/>
      <c r="B867" s="19"/>
      <c r="C867" s="12" t="n">
        <v>91496148</v>
      </c>
      <c r="D867" s="12" t="s">
        <v>70</v>
      </c>
      <c r="E867" s="12" t="s">
        <v>14</v>
      </c>
      <c r="F867" s="12" t="s">
        <v>15</v>
      </c>
      <c r="G867" s="20" t="n">
        <v>0.15</v>
      </c>
      <c r="H867" s="12" t="n">
        <v>200</v>
      </c>
      <c r="I867" s="20" t="n">
        <f>G867*H867*7</f>
        <v>210</v>
      </c>
      <c r="J867" s="12" t="s">
        <v>115</v>
      </c>
      <c r="K867" s="16" t="n">
        <v>50825</v>
      </c>
      <c r="L867" s="16" t="n">
        <v>16629</v>
      </c>
      <c r="M867" s="16" t="n">
        <v>160</v>
      </c>
      <c r="N867" s="11" t="n">
        <v>0.001</v>
      </c>
      <c r="O867" s="11" t="n">
        <v>0.15</v>
      </c>
      <c r="P867" s="11" t="n">
        <v>24</v>
      </c>
      <c r="Q867" s="22" t="n">
        <f>M867/H867</f>
        <v>0.8</v>
      </c>
    </row>
    <row r="868" ht="22.5" customHeight="1">
      <c r="A868" s="31"/>
      <c r="B868" s="19"/>
      <c r="C868" s="12" t="n">
        <v>10765365</v>
      </c>
      <c r="D868" s="12" t="s">
        <v>71</v>
      </c>
      <c r="E868" s="12" t="s">
        <v>65</v>
      </c>
      <c r="F868" s="12" t="s">
        <v>15</v>
      </c>
      <c r="G868" s="20" t="n">
        <v>0.19</v>
      </c>
      <c r="H868" s="12" t="n">
        <v>100</v>
      </c>
      <c r="I868" s="20" t="n">
        <f>G868*H868*7</f>
        <v>133</v>
      </c>
      <c r="J868" s="12" t="s">
        <v>115</v>
      </c>
      <c r="K868" s="16" t="n">
        <v>155196</v>
      </c>
      <c r="L868" s="14" t="n">
        <v>1829</v>
      </c>
      <c r="M868" s="16" t="n">
        <v>61</v>
      </c>
      <c r="N868" s="11" t="n">
        <v>0.006</v>
      </c>
      <c r="O868" s="11" t="n">
        <v>0.183</v>
      </c>
      <c r="P868" s="11" t="n">
        <v>11.18</v>
      </c>
      <c r="Q868" s="22" t="n">
        <f>M868/H868</f>
        <v>0.61</v>
      </c>
    </row>
    <row r="869" ht="22.5" customHeight="1">
      <c r="A869" s="31"/>
      <c r="B869" s="19"/>
      <c r="C869" s="12" t="n">
        <v>11079953</v>
      </c>
      <c r="D869" s="12" t="s">
        <v>66</v>
      </c>
      <c r="E869" s="12" t="s">
        <v>40</v>
      </c>
      <c r="F869" s="12" t="s">
        <v>15</v>
      </c>
      <c r="G869" s="20" t="n">
        <v>0.8</v>
      </c>
      <c r="H869" s="12" t="n">
        <v>100</v>
      </c>
      <c r="I869" s="20" t="n">
        <f>G869*H869*7</f>
        <v>560</v>
      </c>
      <c r="J869" s="12" t="s">
        <v>115</v>
      </c>
      <c r="K869" s="16" t="n">
        <v>13</v>
      </c>
      <c r="L869" s="16" t="n">
        <v>1</v>
      </c>
      <c r="M869" s="16" t="n">
        <v>0</v>
      </c>
      <c r="N869" s="11" t="n">
        <v>0</v>
      </c>
      <c r="O869" s="11" t="n">
        <v>0</v>
      </c>
      <c r="P869" s="11" t="n">
        <v>0</v>
      </c>
      <c r="Q869" s="22" t="n">
        <f>M869/H869</f>
        <v>0</v>
      </c>
    </row>
    <row r="870" ht="22.5" customHeight="1">
      <c r="A870" s="31"/>
      <c r="B870" s="19"/>
      <c r="C870" s="12" t="n">
        <v>11079265</v>
      </c>
      <c r="D870" s="12" t="s">
        <v>68</v>
      </c>
      <c r="E870" s="12" t="s">
        <v>11</v>
      </c>
      <c r="F870" s="12" t="s">
        <v>32</v>
      </c>
      <c r="G870" s="20" t="n">
        <v>0.3</v>
      </c>
      <c r="H870" s="12" t="n">
        <v>100</v>
      </c>
      <c r="I870" s="20" t="n">
        <f>G870*H870*7</f>
        <v>210</v>
      </c>
      <c r="J870" s="12" t="s">
        <v>115</v>
      </c>
      <c r="K870" s="16" t="n">
        <v>114</v>
      </c>
      <c r="L870" s="16" t="n">
        <v>7</v>
      </c>
      <c r="M870" s="16" t="n">
        <v>0</v>
      </c>
      <c r="N870" s="11" t="n">
        <v>0</v>
      </c>
      <c r="O870" s="11" t="n">
        <v>0</v>
      </c>
      <c r="P870" s="11" t="n">
        <v>0.02</v>
      </c>
      <c r="Q870" s="22" t="n">
        <f>M870/H870</f>
        <v>0</v>
      </c>
    </row>
    <row r="871" ht="22.5" customHeight="1">
      <c r="A871" s="31"/>
      <c r="B871" s="19"/>
      <c r="C871" s="12" t="n">
        <v>9535696</v>
      </c>
      <c r="D871" s="12" t="s">
        <v>72</v>
      </c>
      <c r="E871" s="12" t="s">
        <v>40</v>
      </c>
      <c r="F871" s="12" t="s">
        <v>15</v>
      </c>
      <c r="G871" s="20" t="n">
        <v>0.1</v>
      </c>
      <c r="H871" s="12" t="n">
        <v>100</v>
      </c>
      <c r="I871" s="20" t="n">
        <f>G871*H871*7</f>
        <v>70</v>
      </c>
      <c r="J871" s="12" t="s">
        <v>115</v>
      </c>
      <c r="K871" s="16" t="n">
        <v>30235</v>
      </c>
      <c r="L871" s="16" t="n">
        <v>976</v>
      </c>
      <c r="M871" s="16" t="n">
        <v>0</v>
      </c>
      <c r="N871" s="11" t="n">
        <v>0</v>
      </c>
      <c r="O871" s="11" t="n">
        <v>0</v>
      </c>
      <c r="P871" s="11" t="n">
        <v>0</v>
      </c>
      <c r="Q871" s="22" t="n">
        <f>M871/H871</f>
        <v>0</v>
      </c>
    </row>
    <row r="872" ht="22.5" customHeight="1">
      <c r="A872" s="31"/>
      <c r="B872" s="19"/>
      <c r="C872" s="12" t="n">
        <v>11690181</v>
      </c>
      <c r="D872" s="12" t="s">
        <v>73</v>
      </c>
      <c r="E872" s="12" t="s">
        <v>14</v>
      </c>
      <c r="F872" s="12" t="s">
        <v>15</v>
      </c>
      <c r="G872" s="20" t="n">
        <v>0.45</v>
      </c>
      <c r="H872" s="12" t="n">
        <v>500</v>
      </c>
      <c r="I872" s="20" t="n">
        <f>G872*H872*7</f>
        <v>1575</v>
      </c>
      <c r="J872" s="12" t="s">
        <v>115</v>
      </c>
      <c r="K872" s="16" t="n">
        <v>306265</v>
      </c>
      <c r="L872" s="16" t="n">
        <v>18709</v>
      </c>
      <c r="M872" s="16" t="n">
        <v>500</v>
      </c>
      <c r="N872" s="11" t="n">
        <v>0.011</v>
      </c>
      <c r="O872" s="11" t="n">
        <v>0.42</v>
      </c>
      <c r="P872" s="11" t="n">
        <v>210.1</v>
      </c>
      <c r="Q872" s="22" t="n">
        <f>M872/H872</f>
        <v>1</v>
      </c>
    </row>
    <row r="873" ht="22.5" customHeight="1">
      <c r="A873" s="31"/>
      <c r="B873" s="19"/>
      <c r="C873" s="12" t="n">
        <v>11836152</v>
      </c>
      <c r="D873" s="12" t="s">
        <v>67</v>
      </c>
      <c r="E873" s="12" t="s">
        <v>40</v>
      </c>
      <c r="F873" s="12" t="s">
        <v>15</v>
      </c>
      <c r="G873" s="20" t="n">
        <v>0.09</v>
      </c>
      <c r="H873" s="12" t="n">
        <v>100</v>
      </c>
      <c r="I873" s="20" t="n">
        <f>G873*H873*7</f>
        <v>63</v>
      </c>
      <c r="J873" s="12" t="s">
        <v>115</v>
      </c>
      <c r="K873" s="16" t="n">
        <v>1522</v>
      </c>
      <c r="L873" s="14" t="n">
        <v>186</v>
      </c>
      <c r="M873" s="16" t="n">
        <v>2</v>
      </c>
      <c r="N873" s="11" t="n">
        <v>0.001</v>
      </c>
      <c r="O873" s="11" t="n">
        <v>0.09</v>
      </c>
      <c r="P873" s="11" t="n">
        <v>0.18</v>
      </c>
      <c r="Q873" s="22" t="n">
        <f>M873/H873</f>
        <v>0.02</v>
      </c>
    </row>
    <row r="874" ht="22.5" customHeight="1">
      <c r="A874" s="31"/>
      <c r="B874" s="19"/>
      <c r="C874" s="12" t="n">
        <v>11862336</v>
      </c>
      <c r="D874" s="12" t="s">
        <v>63</v>
      </c>
      <c r="E874" s="12" t="s">
        <v>29</v>
      </c>
      <c r="F874" s="12" t="s">
        <v>15</v>
      </c>
      <c r="G874" s="20" t="n">
        <v>0.1</v>
      </c>
      <c r="H874" s="12" t="n">
        <v>100</v>
      </c>
      <c r="I874" s="20" t="n">
        <f>G874*H874*7</f>
        <v>70</v>
      </c>
      <c r="J874" s="12" t="s">
        <v>115</v>
      </c>
      <c r="K874" s="16" t="n">
        <v>1340</v>
      </c>
      <c r="L874" s="16" t="n">
        <v>382</v>
      </c>
      <c r="M874" s="16" t="n">
        <v>1</v>
      </c>
      <c r="N874" s="11" t="n">
        <v>0</v>
      </c>
      <c r="O874" s="11" t="n">
        <v>0.1</v>
      </c>
      <c r="P874" s="11" t="n">
        <v>0.1</v>
      </c>
      <c r="Q874" s="22" t="n">
        <f>M874/H874</f>
        <v>0.01</v>
      </c>
    </row>
    <row r="875" ht="22.5" customHeight="1">
      <c r="A875" s="31"/>
      <c r="B875" s="19"/>
      <c r="C875" s="12" t="n">
        <v>11924259</v>
      </c>
      <c r="D875" s="12" t="s">
        <v>74</v>
      </c>
      <c r="E875" s="12" t="s">
        <v>40</v>
      </c>
      <c r="F875" s="12" t="s">
        <v>15</v>
      </c>
      <c r="G875" s="20" t="n">
        <v>0.12</v>
      </c>
      <c r="H875" s="12" t="n">
        <v>200</v>
      </c>
      <c r="I875" s="20" t="n">
        <f>G875*H875*7</f>
        <v>168</v>
      </c>
      <c r="J875" s="12" t="s">
        <v>115</v>
      </c>
      <c r="K875" s="16" t="n">
        <v>107744</v>
      </c>
      <c r="L875" s="14" t="n">
        <v>16229</v>
      </c>
      <c r="M875" s="16" t="n">
        <v>65</v>
      </c>
      <c r="N875" s="11" t="n">
        <v>0</v>
      </c>
      <c r="O875" s="11" t="n">
        <v>0.12</v>
      </c>
      <c r="P875" s="11" t="n">
        <v>7.8</v>
      </c>
      <c r="Q875" s="22" t="n">
        <f>M875/H875</f>
        <v>0.325</v>
      </c>
    </row>
    <row r="876" ht="22.5" customHeight="1">
      <c r="A876" s="31"/>
      <c r="B876" s="19"/>
      <c r="C876" s="12" t="n">
        <v>11924419</v>
      </c>
      <c r="D876" s="12" t="s">
        <v>74</v>
      </c>
      <c r="E876" s="12" t="s">
        <v>40</v>
      </c>
      <c r="F876" s="12" t="s">
        <v>26</v>
      </c>
      <c r="G876" s="20" t="n">
        <v>0.12</v>
      </c>
      <c r="H876" s="12" t="n">
        <v>100</v>
      </c>
      <c r="I876" s="20" t="n">
        <f>G876*H876*7</f>
        <v>84</v>
      </c>
      <c r="J876" s="12" t="s">
        <v>115</v>
      </c>
      <c r="K876" s="16" t="n">
        <v>380933</v>
      </c>
      <c r="L876" s="14" t="n">
        <v>1847</v>
      </c>
      <c r="M876" s="16" t="n">
        <v>21</v>
      </c>
      <c r="N876" s="11" t="n">
        <v>0</v>
      </c>
      <c r="O876" s="11" t="n">
        <v>0.14</v>
      </c>
      <c r="P876" s="11" t="n">
        <v>3.01</v>
      </c>
      <c r="Q876" s="22" t="n">
        <f>M876/H876</f>
        <v>0.21</v>
      </c>
    </row>
    <row r="877" ht="22.5" customHeight="1">
      <c r="A877" s="31"/>
      <c r="B877" s="50" t="s">
        <v>120</v>
      </c>
      <c r="C877" s="12" t="n">
        <v>6395488</v>
      </c>
      <c r="D877" s="12" t="s">
        <v>43</v>
      </c>
      <c r="E877" s="12" t="s">
        <v>14</v>
      </c>
      <c r="F877" s="12" t="s">
        <v>15</v>
      </c>
      <c r="G877" s="20" t="n">
        <v>0.3</v>
      </c>
      <c r="H877" s="12" t="n">
        <v>200</v>
      </c>
      <c r="I877" s="20" t="n">
        <f>G877*H877*7</f>
        <v>420</v>
      </c>
      <c r="J877" s="12" t="s">
        <v>115</v>
      </c>
      <c r="K877" s="14" t="n">
        <v>36194</v>
      </c>
      <c r="L877" s="14" t="n">
        <v>12769</v>
      </c>
      <c r="M877" s="15" t="n">
        <v>200</v>
      </c>
      <c r="N877" s="11" t="n">
        <v>0.005</v>
      </c>
      <c r="O877" s="11" t="n">
        <v>0.3</v>
      </c>
      <c r="P877" s="11" t="n">
        <v>60</v>
      </c>
      <c r="Q877" s="22" t="n">
        <f>M877/H877</f>
        <v>1</v>
      </c>
    </row>
    <row r="878" ht="22.5" customHeight="1">
      <c r="A878" s="31"/>
      <c r="B878" s="19"/>
      <c r="C878" s="12" t="n">
        <v>8291713</v>
      </c>
      <c r="D878" s="12" t="s">
        <v>44</v>
      </c>
      <c r="E878" s="12" t="s">
        <v>14</v>
      </c>
      <c r="F878" s="12" t="s">
        <v>15</v>
      </c>
      <c r="G878" s="20" t="n">
        <v>0.14</v>
      </c>
      <c r="H878" s="12" t="n">
        <v>2000</v>
      </c>
      <c r="I878" s="20" t="n">
        <f>G878*H878*7</f>
        <v>1960</v>
      </c>
      <c r="J878" s="12" t="s">
        <v>115</v>
      </c>
      <c r="K878" s="14" t="n">
        <v>138010</v>
      </c>
      <c r="L878" s="14" t="n">
        <v>51849</v>
      </c>
      <c r="M878" s="14" t="n">
        <v>1500</v>
      </c>
      <c r="N878" s="11" t="n">
        <v>0.004</v>
      </c>
      <c r="O878" s="11" t="n">
        <v>0.139</v>
      </c>
      <c r="P878" s="11" t="n">
        <v>208.57</v>
      </c>
      <c r="Q878" s="22" t="n">
        <f>M878/H878</f>
        <v>0.75</v>
      </c>
    </row>
    <row r="879" ht="22.5" customHeight="1">
      <c r="A879" s="31"/>
      <c r="B879" s="19"/>
      <c r="C879" s="12" t="n">
        <v>8566541</v>
      </c>
      <c r="D879" s="12" t="s">
        <v>75</v>
      </c>
      <c r="E879" s="12" t="s">
        <v>14</v>
      </c>
      <c r="F879" s="12" t="s">
        <v>26</v>
      </c>
      <c r="G879" s="20" t="n">
        <v>0.13</v>
      </c>
      <c r="H879" s="12" t="n">
        <v>500</v>
      </c>
      <c r="I879" s="20" t="n">
        <f>G879*H879*7</f>
        <v>455</v>
      </c>
      <c r="J879" s="12" t="s">
        <v>115</v>
      </c>
      <c r="K879" s="14" t="n">
        <v>214129</v>
      </c>
      <c r="L879" s="14" t="n">
        <v>2217</v>
      </c>
      <c r="M879" s="15" t="n">
        <v>325</v>
      </c>
      <c r="N879" s="11" t="n">
        <v>0.03</v>
      </c>
      <c r="O879" s="11" t="n">
        <v>0.18</v>
      </c>
      <c r="P879" s="11" t="n">
        <v>59.59</v>
      </c>
      <c r="Q879" s="22" t="n">
        <f>M879/H879</f>
        <v>0.65</v>
      </c>
    </row>
    <row r="880" ht="22.5" customHeight="1">
      <c r="A880" s="31"/>
      <c r="B880" s="19"/>
      <c r="C880" s="12" t="n">
        <v>8566084</v>
      </c>
      <c r="D880" s="12" t="s">
        <v>76</v>
      </c>
      <c r="E880" s="12" t="s">
        <v>29</v>
      </c>
      <c r="F880" s="12" t="s">
        <v>15</v>
      </c>
      <c r="G880" s="20" t="n">
        <v>0.12</v>
      </c>
      <c r="H880" s="12" t="n">
        <v>100</v>
      </c>
      <c r="I880" s="20" t="n">
        <f>G880*H880*7</f>
        <v>84</v>
      </c>
      <c r="J880" s="12" t="s">
        <v>115</v>
      </c>
      <c r="K880" s="14" t="n">
        <v>67161</v>
      </c>
      <c r="L880" s="14" t="n">
        <v>14659</v>
      </c>
      <c r="M880" s="15" t="n">
        <v>100</v>
      </c>
      <c r="N880" s="11" t="n">
        <v>0.001</v>
      </c>
      <c r="O880" s="11" t="n">
        <v>0.12</v>
      </c>
      <c r="P880" s="11" t="n">
        <v>12</v>
      </c>
      <c r="Q880" s="22" t="n">
        <f>M880/H880</f>
        <v>1</v>
      </c>
    </row>
    <row r="881" ht="22.5" customHeight="1">
      <c r="A881" s="31"/>
      <c r="B881" s="19"/>
      <c r="C881" s="12" t="n">
        <v>2937658</v>
      </c>
      <c r="D881" s="12" t="s">
        <v>77</v>
      </c>
      <c r="E881" s="12" t="s">
        <v>14</v>
      </c>
      <c r="F881" s="12" t="s">
        <v>15</v>
      </c>
      <c r="G881" s="20" t="n">
        <v>0.15</v>
      </c>
      <c r="H881" s="12" t="n">
        <v>100</v>
      </c>
      <c r="I881" s="20" t="n">
        <f>G881*H881*7</f>
        <v>105</v>
      </c>
      <c r="J881" s="12" t="s">
        <v>115</v>
      </c>
      <c r="K881" s="14" t="n">
        <v>9884</v>
      </c>
      <c r="L881" s="14" t="n">
        <v>3919</v>
      </c>
      <c r="M881" s="15" t="n">
        <v>100</v>
      </c>
      <c r="N881" s="11" t="n">
        <v>0.003</v>
      </c>
      <c r="O881" s="11" t="n">
        <v>0.123</v>
      </c>
      <c r="P881" s="11" t="n">
        <v>12.331</v>
      </c>
      <c r="Q881" s="22" t="n">
        <f>M881/H881</f>
        <v>1</v>
      </c>
    </row>
    <row r="882" ht="22.5" customHeight="1">
      <c r="A882" s="31"/>
      <c r="B882" s="19"/>
      <c r="C882" s="12" t="n">
        <v>6706444</v>
      </c>
      <c r="D882" s="12" t="s">
        <v>78</v>
      </c>
      <c r="E882" s="12" t="s">
        <v>79</v>
      </c>
      <c r="F882" s="12" t="s">
        <v>12</v>
      </c>
      <c r="G882" s="20" t="n">
        <v>0.5</v>
      </c>
      <c r="H882" s="12" t="n">
        <v>100</v>
      </c>
      <c r="I882" s="20" t="n">
        <f>G882*H882*7</f>
        <v>350</v>
      </c>
      <c r="J882" s="12" t="s">
        <v>115</v>
      </c>
      <c r="K882" s="14" t="n">
        <v>121284</v>
      </c>
      <c r="L882" s="14" t="n">
        <v>9958</v>
      </c>
      <c r="M882" s="15" t="n">
        <v>32</v>
      </c>
      <c r="N882" s="11" t="n">
        <v>0.002</v>
      </c>
      <c r="O882" s="11" t="n">
        <v>0.668</v>
      </c>
      <c r="P882" s="11" t="n">
        <v>21.3664</v>
      </c>
      <c r="Q882" s="22" t="n">
        <f>M882/H882</f>
        <v>0.32</v>
      </c>
    </row>
    <row r="883" ht="22.5" customHeight="1">
      <c r="A883" s="31"/>
      <c r="B883" s="19"/>
      <c r="C883" s="12" t="n">
        <v>5963354</v>
      </c>
      <c r="D883" s="12" t="s">
        <v>78</v>
      </c>
      <c r="E883" s="12" t="s">
        <v>79</v>
      </c>
      <c r="F883" s="12" t="s">
        <v>15</v>
      </c>
      <c r="G883" s="20" t="n">
        <v>0.55</v>
      </c>
      <c r="H883" s="12" t="n">
        <v>500</v>
      </c>
      <c r="I883" s="20" t="n">
        <f>G883*H883*7</f>
        <v>1925</v>
      </c>
      <c r="J883" s="12" t="s">
        <v>115</v>
      </c>
      <c r="K883" s="14" t="n">
        <v>294092</v>
      </c>
      <c r="L883" s="14" t="n">
        <v>81326</v>
      </c>
      <c r="M883" s="15" t="n">
        <v>362</v>
      </c>
      <c r="N883" s="11" t="n">
        <v>0.003</v>
      </c>
      <c r="O883" s="11" t="n">
        <v>0.584</v>
      </c>
      <c r="P883" s="11" t="n">
        <v>211.532</v>
      </c>
      <c r="Q883" s="22" t="n">
        <f>M883/H883</f>
        <v>0.724</v>
      </c>
    </row>
    <row r="884" ht="22.5" customHeight="1">
      <c r="A884" s="31"/>
      <c r="B884" s="19"/>
      <c r="C884" s="12" t="n">
        <v>9686529</v>
      </c>
      <c r="D884" s="12" t="s">
        <v>78</v>
      </c>
      <c r="E884" s="12" t="s">
        <v>80</v>
      </c>
      <c r="F884" s="12" t="s">
        <v>15</v>
      </c>
      <c r="G884" s="20" t="n">
        <v>0.4</v>
      </c>
      <c r="H884" s="12" t="n">
        <v>200</v>
      </c>
      <c r="I884" s="20" t="n">
        <f>G884*H884*7</f>
        <v>560</v>
      </c>
      <c r="J884" s="12" t="s">
        <v>115</v>
      </c>
      <c r="K884" s="14" t="n">
        <v>50624</v>
      </c>
      <c r="L884" s="14" t="n">
        <v>17910</v>
      </c>
      <c r="M884" s="15" t="n">
        <v>34</v>
      </c>
      <c r="N884" s="11" t="n">
        <v>0.001</v>
      </c>
      <c r="O884" s="11" t="n">
        <v>0.5</v>
      </c>
      <c r="P884" s="11" t="n">
        <v>17</v>
      </c>
      <c r="Q884" s="22" t="n">
        <f>M884/H884</f>
        <v>0.17</v>
      </c>
    </row>
    <row r="885" ht="22.5" customHeight="1">
      <c r="A885" s="31"/>
      <c r="B885" s="19"/>
      <c r="C885" s="12" t="n">
        <v>5963400</v>
      </c>
      <c r="D885" s="12" t="s">
        <v>78</v>
      </c>
      <c r="E885" s="12" t="s">
        <v>81</v>
      </c>
      <c r="F885" s="12" t="s">
        <v>15</v>
      </c>
      <c r="G885" s="20" t="n">
        <v>0.4</v>
      </c>
      <c r="H885" s="12" t="n">
        <v>300</v>
      </c>
      <c r="I885" s="20" t="n">
        <f>G885*H885*7</f>
        <v>840</v>
      </c>
      <c r="J885" s="12" t="s">
        <v>115</v>
      </c>
      <c r="K885" s="14" t="n">
        <v>194974</v>
      </c>
      <c r="L885" s="14" t="n">
        <v>73574</v>
      </c>
      <c r="M885" s="15" t="n">
        <v>244</v>
      </c>
      <c r="N885" s="11" t="n">
        <v>0.002</v>
      </c>
      <c r="O885" s="11" t="n">
        <v>0.47</v>
      </c>
      <c r="P885" s="11" t="n">
        <v>114.8</v>
      </c>
      <c r="Q885" s="22" t="n">
        <f>M885/H885</f>
        <v>0.813333333333333</v>
      </c>
    </row>
    <row r="886" ht="22.5" customHeight="1">
      <c r="A886" s="31"/>
      <c r="B886" s="19"/>
      <c r="C886" s="12" t="n">
        <v>10080665</v>
      </c>
      <c r="D886" s="12" t="s">
        <v>78</v>
      </c>
      <c r="E886" s="12" t="s">
        <v>82</v>
      </c>
      <c r="F886" s="12" t="s">
        <v>15</v>
      </c>
      <c r="G886" s="20" t="n">
        <v>0.38</v>
      </c>
      <c r="H886" s="12" t="n">
        <v>40</v>
      </c>
      <c r="I886" s="20" t="n">
        <f>G886*H886*7</f>
        <v>106.4</v>
      </c>
      <c r="J886" s="12" t="s">
        <v>115</v>
      </c>
      <c r="K886" s="14" t="n">
        <v>9537</v>
      </c>
      <c r="L886" s="14" t="n">
        <v>2228</v>
      </c>
      <c r="M886" s="15" t="n">
        <v>9</v>
      </c>
      <c r="N886" s="11" t="n">
        <v>0.002</v>
      </c>
      <c r="O886" s="11" t="n">
        <v>0.38</v>
      </c>
      <c r="P886" s="11" t="n">
        <v>3.42</v>
      </c>
      <c r="Q886" s="22" t="n">
        <f>M886/H886</f>
        <v>0.225</v>
      </c>
    </row>
    <row r="887" ht="22.5" customHeight="1">
      <c r="A887" s="31"/>
      <c r="B887" s="19"/>
      <c r="C887" s="12" t="n">
        <v>91520433</v>
      </c>
      <c r="D887" s="12" t="s">
        <v>70</v>
      </c>
      <c r="E887" s="12" t="s">
        <v>14</v>
      </c>
      <c r="F887" s="12" t="s">
        <v>15</v>
      </c>
      <c r="G887" s="20" t="n">
        <v>0.16</v>
      </c>
      <c r="H887" s="12" t="n">
        <v>200</v>
      </c>
      <c r="I887" s="20" t="n">
        <f>G887*H887*7</f>
        <v>224</v>
      </c>
      <c r="J887" s="12" t="s">
        <v>115</v>
      </c>
      <c r="K887" s="14" t="n">
        <v>38175</v>
      </c>
      <c r="L887" s="14" t="n">
        <v>1586</v>
      </c>
      <c r="M887" s="15" t="n">
        <v>0</v>
      </c>
      <c r="N887" s="11" t="n">
        <v>0</v>
      </c>
      <c r="O887" s="11" t="n">
        <v>0</v>
      </c>
      <c r="P887" s="11" t="n">
        <v>0</v>
      </c>
      <c r="Q887" s="22" t="n">
        <f>M887/H887</f>
        <v>0</v>
      </c>
    </row>
    <row r="888" ht="22.5" customHeight="1">
      <c r="A888" s="31"/>
      <c r="B888" s="19"/>
      <c r="C888" s="12" t="n">
        <v>91528810</v>
      </c>
      <c r="D888" s="12" t="s">
        <v>83</v>
      </c>
      <c r="E888" s="12" t="s">
        <v>14</v>
      </c>
      <c r="F888" s="12" t="s">
        <v>15</v>
      </c>
      <c r="G888" s="20" t="n">
        <v>0.12</v>
      </c>
      <c r="H888" s="12" t="n">
        <v>111</v>
      </c>
      <c r="I888" s="20" t="n">
        <f>G888*H888*7</f>
        <v>93.24</v>
      </c>
      <c r="J888" s="12" t="s">
        <v>115</v>
      </c>
      <c r="K888" s="14" t="n">
        <v>4356</v>
      </c>
      <c r="L888" s="14" t="n">
        <v>41</v>
      </c>
      <c r="M888" s="15" t="n">
        <v>0</v>
      </c>
      <c r="N888" s="11" t="n">
        <v>0</v>
      </c>
      <c r="O888" s="11" t="n">
        <v>0</v>
      </c>
      <c r="P888" s="11" t="n">
        <v>0</v>
      </c>
      <c r="Q888" s="22" t="n">
        <f>M888/H888</f>
        <v>0</v>
      </c>
    </row>
    <row r="889" ht="22.5" customHeight="1">
      <c r="A889" s="31"/>
      <c r="B889" s="19"/>
      <c r="C889" s="12" t="n">
        <v>5623760</v>
      </c>
      <c r="D889" s="12" t="s">
        <v>84</v>
      </c>
      <c r="E889" s="12" t="s">
        <v>14</v>
      </c>
      <c r="F889" s="12" t="s">
        <v>15</v>
      </c>
      <c r="G889" s="20" t="n">
        <v>0.15</v>
      </c>
      <c r="H889" s="12" t="n">
        <v>50</v>
      </c>
      <c r="I889" s="20" t="n">
        <f>G889*H889*7</f>
        <v>52.5</v>
      </c>
      <c r="J889" s="12" t="s">
        <v>115</v>
      </c>
      <c r="K889" s="14" t="n">
        <v>6630</v>
      </c>
      <c r="L889" s="14" t="n">
        <v>1165</v>
      </c>
      <c r="M889" s="15" t="n">
        <v>50</v>
      </c>
      <c r="N889" s="11" t="n">
        <v>0.006</v>
      </c>
      <c r="O889" s="11" t="n">
        <v>0.15</v>
      </c>
      <c r="P889" s="11" t="n">
        <v>7.5</v>
      </c>
      <c r="Q889" s="22" t="n">
        <f>M889/H889</f>
        <v>1</v>
      </c>
    </row>
    <row r="890" ht="22.5" customHeight="1">
      <c r="A890" s="31"/>
      <c r="B890" s="19"/>
      <c r="C890" s="12" t="n">
        <v>11078827</v>
      </c>
      <c r="D890" s="12" t="s">
        <v>78</v>
      </c>
      <c r="E890" s="12" t="s">
        <v>81</v>
      </c>
      <c r="F890" s="12" t="s">
        <v>15</v>
      </c>
      <c r="G890" s="20" t="n">
        <v>0.2</v>
      </c>
      <c r="H890" s="12" t="n">
        <v>50</v>
      </c>
      <c r="I890" s="20" t="n">
        <f>G890*H890*7</f>
        <v>70</v>
      </c>
      <c r="J890" s="12" t="s">
        <v>115</v>
      </c>
      <c r="K890" s="14" t="n">
        <v>105</v>
      </c>
      <c r="L890" s="14" t="n">
        <v>8</v>
      </c>
      <c r="M890" s="15" t="n">
        <v>1</v>
      </c>
      <c r="N890" s="11" t="n">
        <v>0.038</v>
      </c>
      <c r="O890" s="11" t="n">
        <v>0.3</v>
      </c>
      <c r="P890" s="11" t="n">
        <v>0.3</v>
      </c>
      <c r="Q890" s="22" t="n">
        <f>M890/H890</f>
        <v>0.02</v>
      </c>
    </row>
    <row r="891" ht="22.5" customHeight="1">
      <c r="A891" s="31"/>
      <c r="B891" s="19"/>
      <c r="C891" s="12" t="n">
        <v>11078981</v>
      </c>
      <c r="D891" s="12" t="s">
        <v>78</v>
      </c>
      <c r="E891" s="12" t="s">
        <v>79</v>
      </c>
      <c r="F891" s="12" t="s">
        <v>15</v>
      </c>
      <c r="G891" s="20" t="n">
        <v>0.2</v>
      </c>
      <c r="H891" s="12" t="n">
        <v>50</v>
      </c>
      <c r="I891" s="20" t="n">
        <f>G891*H891*7</f>
        <v>70</v>
      </c>
      <c r="J891" s="12" t="s">
        <v>115</v>
      </c>
      <c r="K891" s="14" t="n">
        <v>278</v>
      </c>
      <c r="L891" s="14" t="n">
        <v>5</v>
      </c>
      <c r="M891" s="15" t="n">
        <v>0</v>
      </c>
      <c r="N891" s="11" t="n">
        <v>0</v>
      </c>
      <c r="O891" s="11" t="n">
        <v>0</v>
      </c>
      <c r="P891" s="11" t="n">
        <v>0</v>
      </c>
      <c r="Q891" s="22" t="n">
        <f>M891/H891</f>
        <v>0</v>
      </c>
    </row>
    <row r="892" ht="22.5" customHeight="1">
      <c r="A892" s="31"/>
      <c r="B892" s="19"/>
      <c r="C892" s="12" t="n">
        <v>11080833</v>
      </c>
      <c r="D892" s="12" t="s">
        <v>78</v>
      </c>
      <c r="E892" s="12" t="s">
        <v>80</v>
      </c>
      <c r="F892" s="12" t="s">
        <v>15</v>
      </c>
      <c r="G892" s="20" t="n">
        <v>0.2</v>
      </c>
      <c r="H892" s="12" t="n">
        <v>50</v>
      </c>
      <c r="I892" s="20" t="n">
        <f>G892*H892*7</f>
        <v>70</v>
      </c>
      <c r="J892" s="12" t="s">
        <v>115</v>
      </c>
      <c r="K892" s="14" t="n">
        <v>31</v>
      </c>
      <c r="L892" s="14" t="n">
        <v>9</v>
      </c>
      <c r="M892" s="15" t="n">
        <v>0</v>
      </c>
      <c r="N892" s="11" t="n">
        <v>0</v>
      </c>
      <c r="O892" s="11" t="n">
        <v>0</v>
      </c>
      <c r="P892" s="11" t="n">
        <v>0</v>
      </c>
      <c r="Q892" s="22" t="n">
        <f>M892/H892</f>
        <v>0</v>
      </c>
    </row>
    <row r="893" ht="22.5" customHeight="1">
      <c r="A893" s="31"/>
      <c r="B893" s="19"/>
      <c r="C893" s="12" t="n">
        <v>11081056</v>
      </c>
      <c r="D893" s="12" t="s">
        <v>78</v>
      </c>
      <c r="E893" s="12" t="s">
        <v>82</v>
      </c>
      <c r="F893" s="12" t="s">
        <v>15</v>
      </c>
      <c r="G893" s="20" t="n">
        <v>0.2</v>
      </c>
      <c r="H893" s="12" t="n">
        <v>50</v>
      </c>
      <c r="I893" s="20" t="n">
        <f>G893*H893*7</f>
        <v>70</v>
      </c>
      <c r="J893" s="12" t="s">
        <v>115</v>
      </c>
      <c r="K893" s="14" t="n">
        <v>141</v>
      </c>
      <c r="L893" s="14" t="n">
        <v>19</v>
      </c>
      <c r="M893" s="15" t="n">
        <v>0</v>
      </c>
      <c r="N893" s="11" t="n">
        <v>0</v>
      </c>
      <c r="O893" s="11" t="n">
        <v>0</v>
      </c>
      <c r="P893" s="11" t="n">
        <v>0</v>
      </c>
      <c r="Q893" s="22" t="n">
        <f>M893/H893</f>
        <v>0</v>
      </c>
    </row>
    <row r="894" ht="22.5" customHeight="1">
      <c r="A894" s="31"/>
      <c r="B894" s="19"/>
      <c r="C894" s="12" t="n">
        <v>11078963</v>
      </c>
      <c r="D894" s="12" t="s">
        <v>77</v>
      </c>
      <c r="E894" s="12" t="s">
        <v>14</v>
      </c>
      <c r="F894" s="12" t="s">
        <v>15</v>
      </c>
      <c r="G894" s="20" t="n">
        <v>0.4</v>
      </c>
      <c r="H894" s="12" t="n">
        <v>100</v>
      </c>
      <c r="I894" s="20" t="n">
        <f>G894*H894*7</f>
        <v>280</v>
      </c>
      <c r="J894" s="12" t="s">
        <v>115</v>
      </c>
      <c r="K894" s="14" t="n">
        <v>7699</v>
      </c>
      <c r="L894" s="14" t="n">
        <v>519</v>
      </c>
      <c r="M894" s="15" t="n">
        <v>31</v>
      </c>
      <c r="N894" s="11" t="n">
        <v>0.024</v>
      </c>
      <c r="O894" s="11" t="n">
        <v>0.4</v>
      </c>
      <c r="P894" s="11" t="n">
        <v>12.4</v>
      </c>
      <c r="Q894" s="22" t="n">
        <f>M894/H894</f>
        <v>0.31</v>
      </c>
    </row>
    <row r="895" ht="22.5" customHeight="1">
      <c r="A895" s="31"/>
      <c r="B895" s="19"/>
      <c r="C895" s="12" t="n">
        <v>91538300</v>
      </c>
      <c r="D895" s="12" t="s">
        <v>70</v>
      </c>
      <c r="E895" s="12" t="s">
        <v>40</v>
      </c>
      <c r="F895" s="12" t="s">
        <v>15</v>
      </c>
      <c r="G895" s="20" t="n">
        <v>0.14</v>
      </c>
      <c r="H895" s="12" t="n">
        <v>300</v>
      </c>
      <c r="I895" s="20" t="n">
        <f>G895*H895*7</f>
        <v>294</v>
      </c>
      <c r="J895" s="12" t="s">
        <v>115</v>
      </c>
      <c r="K895" s="14" t="n">
        <v>2434</v>
      </c>
      <c r="L895" s="14" t="n">
        <v>332</v>
      </c>
      <c r="M895" s="15" t="n">
        <v>4</v>
      </c>
      <c r="N895" s="11" t="n">
        <v>0.002</v>
      </c>
      <c r="O895" s="11" t="n">
        <v>0.14</v>
      </c>
      <c r="P895" s="11" t="n">
        <v>0.56</v>
      </c>
      <c r="Q895" s="22" t="n">
        <f>M895/H895</f>
        <v>0.0133333333333333</v>
      </c>
    </row>
    <row r="896" ht="22.5" customHeight="1">
      <c r="A896" s="31"/>
      <c r="B896" s="19"/>
      <c r="C896" s="12" t="n">
        <v>91538301</v>
      </c>
      <c r="D896" s="12" t="s">
        <v>70</v>
      </c>
      <c r="E896" s="12" t="s">
        <v>14</v>
      </c>
      <c r="F896" s="12" t="s">
        <v>15</v>
      </c>
      <c r="G896" s="20" t="n">
        <v>0.22</v>
      </c>
      <c r="H896" s="12" t="n">
        <v>200</v>
      </c>
      <c r="I896" s="20" t="n">
        <f>G896*H896*7</f>
        <v>308</v>
      </c>
      <c r="J896" s="12" t="s">
        <v>115</v>
      </c>
      <c r="K896" s="14" t="n">
        <v>376</v>
      </c>
      <c r="L896" s="14" t="n">
        <v>119</v>
      </c>
      <c r="M896" s="15" t="n">
        <v>6</v>
      </c>
      <c r="N896" s="11" t="n">
        <v>0.011</v>
      </c>
      <c r="O896" s="11" t="n">
        <v>0.22</v>
      </c>
      <c r="P896" s="11" t="n">
        <v>1.32</v>
      </c>
      <c r="Q896" s="22" t="n">
        <f>M896/H896</f>
        <v>0.03</v>
      </c>
    </row>
    <row r="897" ht="22.5" customHeight="1">
      <c r="A897" s="31"/>
      <c r="B897" s="19"/>
      <c r="C897" s="12" t="n">
        <v>91538306</v>
      </c>
      <c r="D897" s="12" t="s">
        <v>70</v>
      </c>
      <c r="E897" s="12" t="s">
        <v>65</v>
      </c>
      <c r="F897" s="12" t="s">
        <v>15</v>
      </c>
      <c r="G897" s="20" t="n">
        <v>0.18</v>
      </c>
      <c r="H897" s="12" t="n">
        <v>250</v>
      </c>
      <c r="I897" s="20" t="n">
        <f>G897*H897*7</f>
        <v>315</v>
      </c>
      <c r="J897" s="12" t="s">
        <v>115</v>
      </c>
      <c r="K897" s="14" t="n">
        <v>1239</v>
      </c>
      <c r="L897" s="14" t="n">
        <v>274</v>
      </c>
      <c r="M897" s="15" t="n">
        <v>2</v>
      </c>
      <c r="N897" s="11" t="n">
        <v>0.001</v>
      </c>
      <c r="O897" s="11" t="n">
        <v>0.18</v>
      </c>
      <c r="P897" s="11" t="n">
        <v>0.36</v>
      </c>
      <c r="Q897" s="22" t="n">
        <f>M897/H897</f>
        <v>0.008</v>
      </c>
    </row>
    <row r="898" ht="22.5" customHeight="1">
      <c r="A898" s="31"/>
      <c r="B898" s="19"/>
      <c r="C898" s="12" t="n">
        <v>91538307</v>
      </c>
      <c r="D898" s="12" t="s">
        <v>70</v>
      </c>
      <c r="E898" s="12" t="s">
        <v>17</v>
      </c>
      <c r="F898" s="12" t="s">
        <v>15</v>
      </c>
      <c r="G898" s="20" t="n">
        <v>0.22</v>
      </c>
      <c r="H898" s="12" t="n">
        <v>200</v>
      </c>
      <c r="I898" s="20" t="n">
        <f>G898*H898*7</f>
        <v>308</v>
      </c>
      <c r="J898" s="12" t="s">
        <v>115</v>
      </c>
      <c r="K898" s="14" t="n">
        <v>19</v>
      </c>
      <c r="L898" s="14" t="n">
        <v>7</v>
      </c>
      <c r="M898" s="15" t="n">
        <v>0</v>
      </c>
      <c r="N898" s="11" t="n">
        <v>0</v>
      </c>
      <c r="O898" s="11" t="n">
        <v>0</v>
      </c>
      <c r="P898" s="11" t="n">
        <v>0</v>
      </c>
      <c r="Q898" s="22" t="n">
        <f>M898/H898</f>
        <v>0</v>
      </c>
    </row>
    <row r="899" ht="22.5" customHeight="1">
      <c r="A899" s="31"/>
      <c r="B899" s="19"/>
      <c r="C899" s="12" t="n">
        <v>91538308</v>
      </c>
      <c r="D899" s="12" t="s">
        <v>70</v>
      </c>
      <c r="E899" s="12" t="s">
        <v>11</v>
      </c>
      <c r="F899" s="12" t="s">
        <v>15</v>
      </c>
      <c r="G899" s="20" t="n">
        <v>0.18</v>
      </c>
      <c r="H899" s="12" t="n">
        <v>200</v>
      </c>
      <c r="I899" s="20" t="n">
        <f>G899*H899*7</f>
        <v>252</v>
      </c>
      <c r="J899" s="12" t="s">
        <v>115</v>
      </c>
      <c r="K899" s="14" t="n">
        <v>91</v>
      </c>
      <c r="L899" s="14" t="n">
        <v>3</v>
      </c>
      <c r="M899" s="15" t="n">
        <v>0</v>
      </c>
      <c r="N899" s="11" t="n">
        <v>0</v>
      </c>
      <c r="O899" s="11" t="n">
        <v>0</v>
      </c>
      <c r="P899" s="11" t="n">
        <v>0</v>
      </c>
      <c r="Q899" s="22" t="n">
        <f>M899/H899</f>
        <v>0</v>
      </c>
    </row>
    <row r="900" ht="22.5" customHeight="1">
      <c r="A900" s="31"/>
      <c r="B900" s="19"/>
      <c r="C900" s="12" t="n">
        <v>91538309</v>
      </c>
      <c r="D900" s="12" t="s">
        <v>70</v>
      </c>
      <c r="E900" s="12" t="s">
        <v>48</v>
      </c>
      <c r="F900" s="12" t="s">
        <v>15</v>
      </c>
      <c r="G900" s="20" t="n">
        <v>0.18</v>
      </c>
      <c r="H900" s="12" t="n">
        <v>198</v>
      </c>
      <c r="I900" s="20" t="n">
        <f>G900*H900*7</f>
        <v>249.48</v>
      </c>
      <c r="J900" s="12" t="s">
        <v>115</v>
      </c>
      <c r="K900" s="14" t="n">
        <v>176</v>
      </c>
      <c r="L900" s="14" t="n">
        <v>31</v>
      </c>
      <c r="M900" s="15" t="n">
        <v>2</v>
      </c>
      <c r="N900" s="11" t="n">
        <v>0.012</v>
      </c>
      <c r="O900" s="11" t="n">
        <v>0.18</v>
      </c>
      <c r="P900" s="11" t="n">
        <v>0.36</v>
      </c>
      <c r="Q900" s="22" t="n">
        <f>M900/H900</f>
        <v>0.0101010101010101</v>
      </c>
    </row>
    <row r="901" ht="22.5" customHeight="1">
      <c r="A901" s="31"/>
      <c r="B901" s="19"/>
      <c r="C901" s="12" t="n">
        <v>11511535</v>
      </c>
      <c r="D901" s="12" t="s">
        <v>77</v>
      </c>
      <c r="E901" s="12" t="s">
        <v>14</v>
      </c>
      <c r="F901" s="12" t="s">
        <v>26</v>
      </c>
      <c r="G901" s="20" t="n">
        <v>0.3</v>
      </c>
      <c r="H901" s="12" t="n">
        <v>200</v>
      </c>
      <c r="I901" s="20" t="n">
        <f>G901*H901*7</f>
        <v>420</v>
      </c>
      <c r="J901" s="12" t="s">
        <v>115</v>
      </c>
      <c r="K901" s="14" t="n">
        <v>213294</v>
      </c>
      <c r="L901" s="14" t="n">
        <v>2566</v>
      </c>
      <c r="M901" s="15" t="n">
        <v>176</v>
      </c>
      <c r="N901" s="11" t="n">
        <v>0.02</v>
      </c>
      <c r="O901" s="11" t="n">
        <v>0.34</v>
      </c>
      <c r="P901" s="11" t="n">
        <v>58.99</v>
      </c>
      <c r="Q901" s="22" t="n">
        <f>M901/H901</f>
        <v>0.88</v>
      </c>
    </row>
    <row r="902" ht="22.5" customHeight="1">
      <c r="A902" s="31"/>
      <c r="B902" s="19"/>
      <c r="C902" s="12" t="n">
        <v>11792342</v>
      </c>
      <c r="D902" s="12" t="s">
        <v>85</v>
      </c>
      <c r="E902" s="12" t="s">
        <v>29</v>
      </c>
      <c r="F902" s="12" t="s">
        <v>15</v>
      </c>
      <c r="G902" s="20" t="n">
        <v>0.2</v>
      </c>
      <c r="H902" s="12" t="n">
        <v>40</v>
      </c>
      <c r="I902" s="20" t="n">
        <f>G902*H902*7</f>
        <v>56</v>
      </c>
      <c r="J902" s="12" t="s">
        <v>115</v>
      </c>
      <c r="K902" s="14" t="n">
        <v>6336</v>
      </c>
      <c r="L902" s="14" t="n">
        <v>556</v>
      </c>
      <c r="M902" s="15" t="n">
        <v>1</v>
      </c>
      <c r="N902" s="11" t="n">
        <v>0</v>
      </c>
      <c r="O902" s="11" t="n">
        <v>0.2</v>
      </c>
      <c r="P902" s="11" t="n">
        <v>0.2</v>
      </c>
      <c r="Q902" s="22" t="n">
        <f>M902/H902</f>
        <v>0.025</v>
      </c>
    </row>
    <row r="903" ht="22.5" customHeight="1">
      <c r="A903" s="31"/>
      <c r="B903" s="19"/>
      <c r="C903" s="12" t="n">
        <v>5365722</v>
      </c>
      <c r="D903" s="12" t="s">
        <v>86</v>
      </c>
      <c r="E903" s="12" t="s">
        <v>87</v>
      </c>
      <c r="F903" s="12" t="s">
        <v>12</v>
      </c>
      <c r="G903" s="20" t="n">
        <v>0.3</v>
      </c>
      <c r="H903" s="12" t="n">
        <v>50</v>
      </c>
      <c r="I903" s="20" t="n">
        <f>G903*H903*7</f>
        <v>105</v>
      </c>
      <c r="J903" s="12" t="s">
        <v>115</v>
      </c>
      <c r="K903" s="14" t="n">
        <v>8393</v>
      </c>
      <c r="L903" s="14" t="n">
        <v>3078</v>
      </c>
      <c r="M903" s="15" t="n">
        <v>31</v>
      </c>
      <c r="N903" s="11" t="n">
        <v>0.003</v>
      </c>
      <c r="O903" s="11" t="n">
        <v>0.343</v>
      </c>
      <c r="P903" s="11" t="n">
        <v>10.638</v>
      </c>
      <c r="Q903" s="22" t="n">
        <f>M903/H903</f>
        <v>0.62</v>
      </c>
    </row>
    <row r="904" ht="22.5" customHeight="1">
      <c r="A904" s="31"/>
      <c r="B904" s="19"/>
      <c r="C904" s="12" t="n">
        <v>11924654</v>
      </c>
      <c r="D904" s="12" t="s">
        <v>86</v>
      </c>
      <c r="E904" s="12" t="s">
        <v>87</v>
      </c>
      <c r="F904" s="12" t="s">
        <v>12</v>
      </c>
      <c r="G904" s="20" t="n">
        <v>0.3</v>
      </c>
      <c r="H904" s="12" t="n">
        <v>50</v>
      </c>
      <c r="I904" s="20" t="n">
        <f>G904*H904*7</f>
        <v>105</v>
      </c>
      <c r="J904" s="12" t="s">
        <v>115</v>
      </c>
      <c r="K904" s="14" t="n">
        <v>700</v>
      </c>
      <c r="L904" s="14" t="n">
        <v>250</v>
      </c>
      <c r="M904" s="15" t="n">
        <v>0</v>
      </c>
      <c r="N904" s="11" t="n">
        <v>0.001</v>
      </c>
      <c r="O904" s="11" t="n">
        <v>0</v>
      </c>
      <c r="P904" s="11" t="n">
        <v>0.1763</v>
      </c>
      <c r="Q904" s="22" t="n">
        <f>M904/H904</f>
        <v>0</v>
      </c>
    </row>
    <row r="905" ht="22.5" customHeight="1">
      <c r="A905" s="18"/>
      <c r="C905" s="10"/>
      <c r="D905" s="10"/>
      <c r="E905" s="10"/>
      <c r="F905" s="10"/>
      <c r="G905" s="17"/>
      <c r="H905" s="10"/>
      <c r="I905" s="17"/>
      <c r="J905" s="10"/>
      <c r="K905" s="15"/>
      <c r="L905" s="15"/>
      <c r="M905" s="15"/>
      <c r="N905" s="15"/>
      <c r="O905" s="15"/>
      <c r="P905" s="70"/>
      <c r="Q905" s="7"/>
    </row>
    <row r="906" ht="22.5" customHeight="1">
      <c r="A906" s="18" t="s">
        <v>110</v>
      </c>
      <c r="B906" s="8" t="s">
        <v>130</v>
      </c>
      <c r="C906" s="10"/>
      <c r="D906" s="10"/>
      <c r="E906" s="10"/>
      <c r="F906" s="10"/>
      <c r="G906" s="17"/>
      <c r="H906" s="10"/>
      <c r="I906" s="17"/>
      <c r="J906" s="10"/>
      <c r="K906" s="21" t="n">
        <f>SUM(K907:K1036)</f>
        <v>11814685</v>
      </c>
      <c r="L906" s="21" t="n">
        <f>SUM(L907:L1036)</f>
        <v>1659153</v>
      </c>
      <c r="M906" s="15"/>
      <c r="N906" s="15"/>
      <c r="O906" s="15"/>
      <c r="P906" s="24" t="n">
        <f>SUM(P907:P1036)</f>
        <v>4595.9209</v>
      </c>
      <c r="Q906" s="7"/>
    </row>
    <row r="907" ht="22.5" customHeight="1">
      <c r="A907" s="26" t="n">
        <v>46270</v>
      </c>
      <c r="B907" s="50" t="s">
        <v>112</v>
      </c>
      <c r="C907" s="12" t="n">
        <v>10813123</v>
      </c>
      <c r="D907" s="12" t="s">
        <v>10</v>
      </c>
      <c r="E907" s="12" t="s">
        <v>11</v>
      </c>
      <c r="F907" s="12" t="s">
        <v>12</v>
      </c>
      <c r="G907" s="20" t="n">
        <v>0.25</v>
      </c>
      <c r="H907" s="12" t="n">
        <v>1000</v>
      </c>
      <c r="I907" s="20" t="n">
        <f>G907*H907*7</f>
        <v>1750</v>
      </c>
      <c r="J907" s="12" t="s">
        <v>115</v>
      </c>
      <c r="K907" s="10" t="n">
        <v>226814</v>
      </c>
      <c r="L907" s="10" t="n">
        <v>10966</v>
      </c>
      <c r="M907" s="10" t="n">
        <v>241</v>
      </c>
      <c r="N907" s="11" t="n">
        <v>0.007</v>
      </c>
      <c r="O907" s="11" t="n">
        <v>0.329</v>
      </c>
      <c r="P907" s="11" t="n">
        <v>79.2813</v>
      </c>
      <c r="Q907" s="22" t="n">
        <f>M907/H907</f>
        <v>0.241</v>
      </c>
    </row>
    <row r="908" ht="22.5" customHeight="1">
      <c r="A908" s="31"/>
      <c r="B908" s="19"/>
      <c r="C908" s="12" t="n">
        <v>1745925</v>
      </c>
      <c r="D908" s="12" t="s">
        <v>13</v>
      </c>
      <c r="E908" s="12" t="s">
        <v>14</v>
      </c>
      <c r="F908" s="12" t="s">
        <v>15</v>
      </c>
      <c r="G908" s="20" t="n">
        <v>0.15</v>
      </c>
      <c r="H908" s="12" t="n">
        <v>500</v>
      </c>
      <c r="I908" s="20" t="n">
        <f>G908*H908*7</f>
        <v>525</v>
      </c>
      <c r="J908" s="12" t="s">
        <v>115</v>
      </c>
      <c r="K908" s="16" t="n">
        <v>93447</v>
      </c>
      <c r="L908" s="14" t="n">
        <v>42842</v>
      </c>
      <c r="M908" s="14" t="n">
        <v>500</v>
      </c>
      <c r="N908" s="11" t="n">
        <v>0.002</v>
      </c>
      <c r="O908" s="11" t="n">
        <v>0.15</v>
      </c>
      <c r="P908" s="11" t="n">
        <v>75</v>
      </c>
      <c r="Q908" s="22" t="n">
        <f>M908/H908</f>
        <v>1</v>
      </c>
    </row>
    <row r="909" ht="22.5" customHeight="1">
      <c r="A909" s="31"/>
      <c r="B909" s="19"/>
      <c r="C909" s="12" t="n">
        <v>6951600</v>
      </c>
      <c r="D909" s="12" t="s">
        <v>16</v>
      </c>
      <c r="E909" s="12" t="s">
        <v>17</v>
      </c>
      <c r="F909" s="12" t="s">
        <v>15</v>
      </c>
      <c r="G909" s="20" t="n">
        <v>0.17</v>
      </c>
      <c r="H909" s="12" t="n">
        <v>100</v>
      </c>
      <c r="I909" s="20" t="n">
        <f>G909*H909*7</f>
        <v>119</v>
      </c>
      <c r="J909" s="12" t="s">
        <v>115</v>
      </c>
      <c r="K909" s="14" t="n">
        <v>19196</v>
      </c>
      <c r="L909" s="14" t="n">
        <v>8373</v>
      </c>
      <c r="M909" s="14" t="n">
        <v>92</v>
      </c>
      <c r="N909" s="11" t="n">
        <v>0.002</v>
      </c>
      <c r="O909" s="11" t="n">
        <v>0.177</v>
      </c>
      <c r="P909" s="11" t="n">
        <v>16.286</v>
      </c>
      <c r="Q909" s="22" t="n">
        <f>M909/H909</f>
        <v>0.92</v>
      </c>
    </row>
    <row r="910" ht="22.5" customHeight="1">
      <c r="A910" s="31"/>
      <c r="B910" s="19"/>
      <c r="C910" s="12" t="n">
        <v>6951594</v>
      </c>
      <c r="D910" s="12" t="s">
        <v>16</v>
      </c>
      <c r="E910" s="12" t="s">
        <v>18</v>
      </c>
      <c r="F910" s="12" t="s">
        <v>15</v>
      </c>
      <c r="G910" s="20" t="n">
        <v>0.7</v>
      </c>
      <c r="H910" s="12" t="n">
        <v>400</v>
      </c>
      <c r="I910" s="20" t="n">
        <f>G910*H910*7</f>
        <v>1960</v>
      </c>
      <c r="J910" s="12" t="s">
        <v>115</v>
      </c>
      <c r="K910" s="14" t="n">
        <v>78907</v>
      </c>
      <c r="L910" s="14" t="n">
        <v>32355</v>
      </c>
      <c r="M910" s="14" t="n">
        <v>214</v>
      </c>
      <c r="N910" s="11" t="n">
        <v>0.005</v>
      </c>
      <c r="O910" s="11" t="n">
        <v>0.7</v>
      </c>
      <c r="P910" s="11" t="n">
        <v>149.8</v>
      </c>
      <c r="Q910" s="22" t="n">
        <f>M910/H910</f>
        <v>0.535</v>
      </c>
    </row>
    <row r="911" ht="22.5" customHeight="1">
      <c r="A911" s="31"/>
      <c r="B911" s="19"/>
      <c r="C911" s="12" t="n">
        <v>2732727</v>
      </c>
      <c r="D911" s="12" t="s">
        <v>10</v>
      </c>
      <c r="E911" s="12" t="s">
        <v>19</v>
      </c>
      <c r="F911" s="12" t="s">
        <v>15</v>
      </c>
      <c r="G911" s="20" t="n">
        <v>0.25</v>
      </c>
      <c r="H911" s="12" t="n">
        <v>1000</v>
      </c>
      <c r="I911" s="20" t="n">
        <f>G911*H911*7</f>
        <v>1750</v>
      </c>
      <c r="J911" s="12" t="s">
        <v>115</v>
      </c>
      <c r="K911" s="14" t="n">
        <v>31006</v>
      </c>
      <c r="L911" s="14" t="n">
        <v>9506</v>
      </c>
      <c r="M911" s="14" t="n">
        <v>490</v>
      </c>
      <c r="N911" s="11" t="n">
        <v>0.013</v>
      </c>
      <c r="O911" s="11" t="n">
        <v>0.25</v>
      </c>
      <c r="P911" s="11" t="n">
        <v>122.525</v>
      </c>
      <c r="Q911" s="22" t="n">
        <f>M911/H911</f>
        <v>0.49</v>
      </c>
    </row>
    <row r="912" ht="22.5" customHeight="1">
      <c r="A912" s="31"/>
      <c r="B912" s="19"/>
      <c r="C912" s="12" t="n">
        <v>5619156</v>
      </c>
      <c r="D912" s="12" t="s">
        <v>10</v>
      </c>
      <c r="E912" s="12" t="s">
        <v>19</v>
      </c>
      <c r="F912" s="12" t="s">
        <v>12</v>
      </c>
      <c r="G912" s="20" t="n">
        <v>0.24</v>
      </c>
      <c r="H912" s="12" t="n">
        <v>500</v>
      </c>
      <c r="I912" s="20" t="n">
        <f>G912*H912*7</f>
        <v>840</v>
      </c>
      <c r="J912" s="12" t="s">
        <v>115</v>
      </c>
      <c r="K912" s="14" t="n">
        <v>129988</v>
      </c>
      <c r="L912" s="14" t="n">
        <v>23326</v>
      </c>
      <c r="M912" s="14" t="n">
        <v>10</v>
      </c>
      <c r="N912" s="11" t="n">
        <v>0</v>
      </c>
      <c r="O912" s="11" t="n">
        <v>0.458</v>
      </c>
      <c r="P912" s="11" t="n">
        <v>4.5806</v>
      </c>
      <c r="Q912" s="22" t="n">
        <f>M912/H912</f>
        <v>0.02</v>
      </c>
    </row>
    <row r="913" ht="22.5" customHeight="1">
      <c r="A913" s="31"/>
      <c r="B913" s="19"/>
      <c r="C913" s="12" t="n">
        <v>6425889</v>
      </c>
      <c r="D913" s="12" t="s">
        <v>10</v>
      </c>
      <c r="E913" s="12" t="s">
        <v>20</v>
      </c>
      <c r="F913" s="12" t="s">
        <v>15</v>
      </c>
      <c r="G913" s="20" t="n">
        <v>0.25</v>
      </c>
      <c r="H913" s="12" t="n">
        <v>400</v>
      </c>
      <c r="I913" s="20" t="n">
        <f>G913*H913*7</f>
        <v>700</v>
      </c>
      <c r="J913" s="12" t="s">
        <v>115</v>
      </c>
      <c r="K913" s="14" t="n">
        <v>16441</v>
      </c>
      <c r="L913" s="14" t="n">
        <v>5367</v>
      </c>
      <c r="M913" s="14" t="n">
        <v>172</v>
      </c>
      <c r="N913" s="11" t="n">
        <v>0.008</v>
      </c>
      <c r="O913" s="11" t="n">
        <v>0.252</v>
      </c>
      <c r="P913" s="11" t="n">
        <v>43.425</v>
      </c>
      <c r="Q913" s="22" t="n">
        <f>M913/H913</f>
        <v>0.43</v>
      </c>
    </row>
    <row r="914" ht="22.5" customHeight="1">
      <c r="A914" s="31"/>
      <c r="B914" s="19"/>
      <c r="C914" s="12" t="n">
        <v>6439005</v>
      </c>
      <c r="D914" s="12" t="s">
        <v>10</v>
      </c>
      <c r="E914" s="12" t="s">
        <v>20</v>
      </c>
      <c r="F914" s="12" t="s">
        <v>21</v>
      </c>
      <c r="G914" s="20" t="n">
        <v>0.25</v>
      </c>
      <c r="H914" s="12" t="n">
        <v>300</v>
      </c>
      <c r="I914" s="20" t="n">
        <f>G914*H914*7</f>
        <v>525</v>
      </c>
      <c r="J914" s="12" t="s">
        <v>115</v>
      </c>
      <c r="K914" s="14" t="n">
        <v>58660</v>
      </c>
      <c r="L914" s="14" t="n">
        <v>17418</v>
      </c>
      <c r="M914" s="14" t="n">
        <v>83</v>
      </c>
      <c r="N914" s="11" t="n">
        <v>0.0012</v>
      </c>
      <c r="O914" s="11" t="n">
        <v>0.25</v>
      </c>
      <c r="P914" s="11" t="n">
        <v>20.75</v>
      </c>
      <c r="Q914" s="22" t="n">
        <f>M914/H914</f>
        <v>0.276666666666667</v>
      </c>
    </row>
    <row r="915" ht="22.5" customHeight="1">
      <c r="A915" s="31"/>
      <c r="B915" s="19"/>
      <c r="C915" s="12" t="n">
        <v>7203110</v>
      </c>
      <c r="D915" s="12" t="s">
        <v>22</v>
      </c>
      <c r="E915" s="12" t="s">
        <v>23</v>
      </c>
      <c r="F915" s="12" t="s">
        <v>15</v>
      </c>
      <c r="G915" s="20" t="n">
        <v>0.2</v>
      </c>
      <c r="H915" s="12" t="n">
        <v>100</v>
      </c>
      <c r="I915" s="20" t="n">
        <f>G915*H915*7</f>
        <v>140</v>
      </c>
      <c r="J915" s="12" t="s">
        <v>115</v>
      </c>
      <c r="K915" s="14" t="n">
        <v>34174</v>
      </c>
      <c r="L915" s="14" t="n">
        <v>24320</v>
      </c>
      <c r="M915" s="14" t="n">
        <v>11</v>
      </c>
      <c r="N915" s="11" t="n">
        <v>0</v>
      </c>
      <c r="O915" s="11" t="n">
        <v>0.2</v>
      </c>
      <c r="P915" s="11" t="n">
        <v>2.2</v>
      </c>
      <c r="Q915" s="22" t="n">
        <f>M915/H915</f>
        <v>0.11</v>
      </c>
    </row>
    <row r="916" ht="22.5" customHeight="1">
      <c r="A916" s="31"/>
      <c r="B916" s="19"/>
      <c r="C916" s="12" t="n">
        <v>7202934</v>
      </c>
      <c r="D916" s="12" t="s">
        <v>22</v>
      </c>
      <c r="E916" s="12" t="s">
        <v>24</v>
      </c>
      <c r="F916" s="12" t="s">
        <v>15</v>
      </c>
      <c r="G916" s="20" t="n">
        <v>0.35</v>
      </c>
      <c r="H916" s="12" t="n">
        <v>200</v>
      </c>
      <c r="I916" s="20" t="n">
        <f>G916*H916*7</f>
        <v>490</v>
      </c>
      <c r="J916" s="12" t="s">
        <v>115</v>
      </c>
      <c r="K916" s="14" t="n">
        <v>251366</v>
      </c>
      <c r="L916" s="14" t="n">
        <v>140048</v>
      </c>
      <c r="M916" s="14" t="n">
        <v>99</v>
      </c>
      <c r="N916" s="11" t="n">
        <v>0</v>
      </c>
      <c r="O916" s="11" t="n">
        <v>0.353</v>
      </c>
      <c r="P916" s="11" t="n">
        <v>34.96</v>
      </c>
      <c r="Q916" s="22" t="n">
        <f>M916/H916</f>
        <v>0.495</v>
      </c>
    </row>
    <row r="917" ht="22.5" customHeight="1">
      <c r="A917" s="31"/>
      <c r="B917" s="19"/>
      <c r="C917" s="12" t="n">
        <v>5847496</v>
      </c>
      <c r="D917" s="12" t="s">
        <v>10</v>
      </c>
      <c r="E917" s="12" t="s">
        <v>25</v>
      </c>
      <c r="F917" s="12" t="s">
        <v>12</v>
      </c>
      <c r="G917" s="20" t="n">
        <v>0.3</v>
      </c>
      <c r="H917" s="12" t="n">
        <v>200</v>
      </c>
      <c r="I917" s="20" t="n">
        <f>G917*H917*7</f>
        <v>420</v>
      </c>
      <c r="J917" s="12" t="s">
        <v>115</v>
      </c>
      <c r="K917" s="14" t="n">
        <v>34737</v>
      </c>
      <c r="L917" s="14" t="n">
        <v>1628</v>
      </c>
      <c r="M917" s="14" t="n">
        <v>9</v>
      </c>
      <c r="N917" s="11" t="n">
        <v>0</v>
      </c>
      <c r="O917" s="11" t="n">
        <v>0.68</v>
      </c>
      <c r="P917" s="11" t="n">
        <v>6.1194</v>
      </c>
      <c r="Q917" s="22" t="n">
        <f>M917/H917</f>
        <v>0.045</v>
      </c>
    </row>
    <row r="918" ht="22.5" customHeight="1">
      <c r="A918" s="31"/>
      <c r="B918" s="19"/>
      <c r="C918" s="12" t="n">
        <v>7572369</v>
      </c>
      <c r="D918" s="12" t="s">
        <v>10</v>
      </c>
      <c r="E918" s="12" t="s">
        <v>25</v>
      </c>
      <c r="F918" s="12" t="s">
        <v>15</v>
      </c>
      <c r="G918" s="20" t="n">
        <v>0.3</v>
      </c>
      <c r="H918" s="12" t="n">
        <v>400</v>
      </c>
      <c r="I918" s="20" t="n">
        <f>G918*H918*7</f>
        <v>840</v>
      </c>
      <c r="J918" s="12" t="s">
        <v>115</v>
      </c>
      <c r="K918" s="14" t="n">
        <v>7635</v>
      </c>
      <c r="L918" s="14" t="n">
        <v>2269</v>
      </c>
      <c r="M918" s="14" t="n">
        <v>66</v>
      </c>
      <c r="N918" s="11" t="n">
        <v>0.009</v>
      </c>
      <c r="O918" s="11" t="n">
        <v>0.31</v>
      </c>
      <c r="P918" s="11" t="n">
        <v>20.49</v>
      </c>
      <c r="Q918" s="22" t="n">
        <f>M918/H918</f>
        <v>0.165</v>
      </c>
    </row>
    <row r="919" ht="22.5" customHeight="1">
      <c r="A919" s="31"/>
      <c r="B919" s="19"/>
      <c r="C919" s="12" t="n">
        <v>8460883</v>
      </c>
      <c r="D919" s="12" t="s">
        <v>16</v>
      </c>
      <c r="E919" s="12" t="s">
        <v>11</v>
      </c>
      <c r="F919" s="12" t="s">
        <v>15</v>
      </c>
      <c r="G919" s="20" t="n">
        <v>0.14</v>
      </c>
      <c r="H919" s="12" t="n">
        <v>1400</v>
      </c>
      <c r="I919" s="20" t="n">
        <f>G919*H919*7</f>
        <v>1372</v>
      </c>
      <c r="J919" s="12" t="s">
        <v>115</v>
      </c>
      <c r="K919" s="35" t="n">
        <v>61265</v>
      </c>
      <c r="L919" s="14" t="n">
        <v>18001</v>
      </c>
      <c r="M919" s="14" t="n">
        <v>1071</v>
      </c>
      <c r="N919" s="11" t="n">
        <v>0.008</v>
      </c>
      <c r="O919" s="11" t="n">
        <v>0.141</v>
      </c>
      <c r="P919" s="11" t="n">
        <v>151.508</v>
      </c>
      <c r="Q919" s="22" t="n">
        <f>M919/H919</f>
        <v>0.765</v>
      </c>
    </row>
    <row r="920" ht="22.5" customHeight="1">
      <c r="A920" s="31"/>
      <c r="B920" s="19"/>
      <c r="C920" s="12" t="n">
        <v>8531973</v>
      </c>
      <c r="D920" s="12" t="s">
        <v>16</v>
      </c>
      <c r="E920" s="12" t="s">
        <v>18</v>
      </c>
      <c r="F920" s="12" t="s">
        <v>26</v>
      </c>
      <c r="G920" s="20" t="n">
        <v>0.45</v>
      </c>
      <c r="H920" s="12" t="n">
        <v>150</v>
      </c>
      <c r="I920" s="20" t="n">
        <f>G920*H920*7</f>
        <v>472.5</v>
      </c>
      <c r="J920" s="12" t="s">
        <v>115</v>
      </c>
      <c r="K920" s="14" t="n">
        <v>117008</v>
      </c>
      <c r="L920" s="14" t="n">
        <v>261</v>
      </c>
      <c r="M920" s="14" t="n">
        <v>3</v>
      </c>
      <c r="N920" s="11" t="n">
        <v>0.01</v>
      </c>
      <c r="O920" s="11" t="n">
        <v>0.92</v>
      </c>
      <c r="P920" s="11" t="n">
        <v>2.76</v>
      </c>
      <c r="Q920" s="22" t="n">
        <f>M920/H920</f>
        <v>0.02</v>
      </c>
    </row>
    <row r="921" ht="22.5" customHeight="1">
      <c r="A921" s="31"/>
      <c r="B921" s="19"/>
      <c r="C921" s="12" t="n">
        <v>8156506</v>
      </c>
      <c r="D921" s="12" t="s">
        <v>27</v>
      </c>
      <c r="E921" s="12" t="s">
        <v>14</v>
      </c>
      <c r="F921" s="12" t="s">
        <v>15</v>
      </c>
      <c r="G921" s="20" t="n">
        <v>0.1</v>
      </c>
      <c r="H921" s="12" t="n">
        <v>1000</v>
      </c>
      <c r="I921" s="20" t="n">
        <f>G921*H921*7</f>
        <v>700</v>
      </c>
      <c r="J921" s="12" t="s">
        <v>115</v>
      </c>
      <c r="K921" s="14" t="n">
        <v>60491</v>
      </c>
      <c r="L921" s="14" t="n">
        <v>23682</v>
      </c>
      <c r="M921" s="14" t="n">
        <v>1000</v>
      </c>
      <c r="N921" s="11" t="n">
        <v>0.004</v>
      </c>
      <c r="O921" s="11" t="n">
        <v>0.1</v>
      </c>
      <c r="P921" s="11" t="n">
        <v>100</v>
      </c>
      <c r="Q921" s="22" t="n">
        <f>M921/H921</f>
        <v>1</v>
      </c>
    </row>
    <row r="922" ht="22.5" customHeight="1">
      <c r="A922" s="31"/>
      <c r="B922" s="19"/>
      <c r="C922" s="12" t="n">
        <v>8819666</v>
      </c>
      <c r="D922" s="12" t="s">
        <v>27</v>
      </c>
      <c r="E922" s="12" t="s">
        <v>14</v>
      </c>
      <c r="F922" s="12" t="s">
        <v>12</v>
      </c>
      <c r="G922" s="20" t="n">
        <v>0.08</v>
      </c>
      <c r="H922" s="12" t="n">
        <v>200</v>
      </c>
      <c r="I922" s="20" t="n">
        <f>G922*H922*7</f>
        <v>112</v>
      </c>
      <c r="J922" s="12" t="s">
        <v>115</v>
      </c>
      <c r="K922" s="14" t="n">
        <v>11172</v>
      </c>
      <c r="L922" s="14" t="n">
        <v>2394</v>
      </c>
      <c r="M922" s="14" t="n">
        <v>199</v>
      </c>
      <c r="N922" s="11" t="n">
        <v>0.008</v>
      </c>
      <c r="O922" s="11" t="n">
        <v>0.1</v>
      </c>
      <c r="P922" s="11" t="n">
        <v>19.8603</v>
      </c>
      <c r="Q922" s="22" t="n">
        <f>M922/H922</f>
        <v>0.995</v>
      </c>
    </row>
    <row r="923" ht="22.5" customHeight="1">
      <c r="A923" s="31"/>
      <c r="B923" s="19"/>
      <c r="C923" s="12" t="n">
        <v>91410799</v>
      </c>
      <c r="D923" s="12" t="s">
        <v>28</v>
      </c>
      <c r="E923" s="12" t="s">
        <v>29</v>
      </c>
      <c r="F923" s="12" t="s">
        <v>15</v>
      </c>
      <c r="G923" s="20" t="n">
        <v>0.02</v>
      </c>
      <c r="H923" s="12" t="n">
        <v>500</v>
      </c>
      <c r="I923" s="20" t="n">
        <f>G923*H923*7</f>
        <v>70</v>
      </c>
      <c r="J923" s="12" t="s">
        <v>115</v>
      </c>
      <c r="K923" s="14" t="n">
        <v>186341</v>
      </c>
      <c r="L923" s="14" t="n">
        <v>42704</v>
      </c>
      <c r="M923" s="14" t="n">
        <v>416</v>
      </c>
      <c r="N923" s="11" t="n">
        <v>0</v>
      </c>
      <c r="O923" s="11" t="n">
        <v>0.02</v>
      </c>
      <c r="P923" s="11" t="n">
        <v>8.32</v>
      </c>
      <c r="Q923" s="22" t="n">
        <f>M923/H923</f>
        <v>0.832</v>
      </c>
    </row>
    <row r="924" ht="22.5" customHeight="1">
      <c r="A924" s="31"/>
      <c r="B924" s="19"/>
      <c r="C924" s="12" t="n">
        <v>7872826</v>
      </c>
      <c r="D924" s="12" t="s">
        <v>30</v>
      </c>
      <c r="E924" s="12" t="s">
        <v>14</v>
      </c>
      <c r="F924" s="12" t="s">
        <v>15</v>
      </c>
      <c r="G924" s="20" t="n">
        <v>0.48</v>
      </c>
      <c r="H924" s="12" t="n">
        <v>400</v>
      </c>
      <c r="I924" s="20" t="n">
        <f>G924*H924*7</f>
        <v>1344</v>
      </c>
      <c r="J924" s="12" t="s">
        <v>115</v>
      </c>
      <c r="K924" s="14" t="n">
        <v>38401</v>
      </c>
      <c r="L924" s="14" t="n">
        <v>7759</v>
      </c>
      <c r="M924" s="14" t="n">
        <v>89</v>
      </c>
      <c r="N924" s="11" t="n">
        <v>0.006</v>
      </c>
      <c r="O924" s="11" t="n">
        <v>0.487</v>
      </c>
      <c r="P924" s="11" t="n">
        <v>43.386</v>
      </c>
      <c r="Q924" s="22" t="n">
        <f>M924/H924</f>
        <v>0.2225</v>
      </c>
    </row>
    <row r="925" ht="22.5" customHeight="1">
      <c r="A925" s="31"/>
      <c r="B925" s="19"/>
      <c r="C925" s="12" t="n">
        <v>9311355</v>
      </c>
      <c r="D925" s="12" t="s">
        <v>31</v>
      </c>
      <c r="E925" s="12" t="s">
        <v>14</v>
      </c>
      <c r="F925" s="12" t="s">
        <v>15</v>
      </c>
      <c r="G925" s="20" t="n">
        <v>0.15</v>
      </c>
      <c r="H925" s="12" t="n">
        <v>20</v>
      </c>
      <c r="I925" s="20" t="n">
        <f>G925*H925*7</f>
        <v>21</v>
      </c>
      <c r="J925" s="12" t="s">
        <v>115</v>
      </c>
      <c r="K925" s="14" t="n">
        <v>5884</v>
      </c>
      <c r="L925" s="14" t="n">
        <v>1496</v>
      </c>
      <c r="M925" s="14" t="n">
        <v>20</v>
      </c>
      <c r="N925" s="11" t="n">
        <v>0.002</v>
      </c>
      <c r="O925" s="11" t="n">
        <v>0.15</v>
      </c>
      <c r="P925" s="11" t="n">
        <v>3</v>
      </c>
      <c r="Q925" s="22" t="n">
        <f>M925/H925</f>
        <v>1</v>
      </c>
    </row>
    <row r="926" ht="22.5" customHeight="1">
      <c r="A926" s="31"/>
      <c r="B926" s="19"/>
      <c r="C926" s="12" t="n">
        <v>10210818</v>
      </c>
      <c r="D926" s="12" t="s">
        <v>27</v>
      </c>
      <c r="E926" s="12" t="s">
        <v>14</v>
      </c>
      <c r="F926" s="12" t="s">
        <v>26</v>
      </c>
      <c r="G926" s="20" t="n">
        <v>0.2</v>
      </c>
      <c r="H926" s="12" t="n">
        <v>100</v>
      </c>
      <c r="I926" s="20" t="n">
        <f>G926*H926*7</f>
        <v>140</v>
      </c>
      <c r="J926" s="12" t="s">
        <v>115</v>
      </c>
      <c r="K926" s="14" t="n">
        <v>95402</v>
      </c>
      <c r="L926" s="14" t="n">
        <v>563</v>
      </c>
      <c r="M926" s="14" t="n">
        <v>82</v>
      </c>
      <c r="N926" s="11" t="n">
        <v>0.02</v>
      </c>
      <c r="O926" s="11" t="n">
        <v>0.13</v>
      </c>
      <c r="P926" s="11" t="n">
        <v>10.41</v>
      </c>
      <c r="Q926" s="22" t="n">
        <f>M926/H926</f>
        <v>0.82</v>
      </c>
    </row>
    <row r="927" ht="22.5" customHeight="1">
      <c r="A927" s="31"/>
      <c r="B927" s="19"/>
      <c r="C927" s="12" t="n">
        <v>10501490</v>
      </c>
      <c r="D927" s="12" t="s">
        <v>13</v>
      </c>
      <c r="E927" s="12" t="s">
        <v>14</v>
      </c>
      <c r="F927" s="12" t="s">
        <v>15</v>
      </c>
      <c r="G927" s="20" t="n">
        <v>0.15</v>
      </c>
      <c r="H927" s="12" t="n">
        <v>100</v>
      </c>
      <c r="I927" s="20" t="n">
        <f>G927*H927*7</f>
        <v>105</v>
      </c>
      <c r="J927" s="12" t="s">
        <v>115</v>
      </c>
      <c r="K927" s="14" t="n">
        <v>982</v>
      </c>
      <c r="L927" s="14" t="n">
        <v>426</v>
      </c>
      <c r="M927" s="14" t="n">
        <v>7</v>
      </c>
      <c r="N927" s="11" t="n">
        <v>0.002</v>
      </c>
      <c r="O927" s="11" t="n">
        <v>0.13</v>
      </c>
      <c r="P927" s="11" t="n">
        <v>0.91</v>
      </c>
      <c r="Q927" s="22" t="n">
        <f>M927/H927</f>
        <v>0.07</v>
      </c>
    </row>
    <row r="928" ht="22.5" customHeight="1">
      <c r="A928" s="31"/>
      <c r="B928" s="19"/>
      <c r="C928" s="52" t="n">
        <v>10912510</v>
      </c>
      <c r="D928" s="12" t="s">
        <v>10</v>
      </c>
      <c r="E928" s="12" t="s">
        <v>11</v>
      </c>
      <c r="F928" s="12" t="s">
        <v>32</v>
      </c>
      <c r="G928" s="20" t="n">
        <v>0.17</v>
      </c>
      <c r="H928" s="12" t="n">
        <v>1500</v>
      </c>
      <c r="I928" s="20" t="n">
        <f>G928*H928*7</f>
        <v>1785</v>
      </c>
      <c r="J928" s="12" t="s">
        <v>115</v>
      </c>
      <c r="K928" s="14" t="n">
        <v>152313</v>
      </c>
      <c r="L928" s="14" t="n">
        <v>26800</v>
      </c>
      <c r="M928" s="14" t="n">
        <v>876</v>
      </c>
      <c r="N928" s="11" t="n">
        <v>0.01</v>
      </c>
      <c r="O928" s="11" t="n">
        <v>0.23</v>
      </c>
      <c r="P928" s="11" t="n">
        <v>202.13</v>
      </c>
      <c r="Q928" s="22" t="n">
        <f>M928/H928</f>
        <v>0.584</v>
      </c>
    </row>
    <row r="929" ht="22.5" customHeight="1">
      <c r="A929" s="31"/>
      <c r="B929" s="19"/>
      <c r="C929" s="52" t="n">
        <v>11080098</v>
      </c>
      <c r="D929" s="12" t="s">
        <v>22</v>
      </c>
      <c r="E929" s="12" t="s">
        <v>24</v>
      </c>
      <c r="F929" s="12" t="s">
        <v>15</v>
      </c>
      <c r="G929" s="20" t="n">
        <v>0.6</v>
      </c>
      <c r="H929" s="12" t="n">
        <v>100</v>
      </c>
      <c r="I929" s="20" t="n">
        <f>G929*H929*7</f>
        <v>420</v>
      </c>
      <c r="J929" s="12" t="s">
        <v>115</v>
      </c>
      <c r="K929" s="14" t="n">
        <v>924</v>
      </c>
      <c r="L929" s="14" t="n">
        <v>465</v>
      </c>
      <c r="M929" s="14" t="n">
        <v>1</v>
      </c>
      <c r="N929" s="11" t="n">
        <v>0.001</v>
      </c>
      <c r="O929" s="11" t="n">
        <v>0.6</v>
      </c>
      <c r="P929" s="11" t="n">
        <v>0.6</v>
      </c>
      <c r="Q929" s="22" t="n">
        <f>M929/H929</f>
        <v>0.01</v>
      </c>
    </row>
    <row r="930" ht="22.5" customHeight="1">
      <c r="A930" s="31"/>
      <c r="B930" s="19"/>
      <c r="C930" s="52" t="n">
        <v>91540124</v>
      </c>
      <c r="D930" s="12" t="s">
        <v>33</v>
      </c>
      <c r="E930" s="12" t="s">
        <v>34</v>
      </c>
      <c r="F930" s="12" t="s">
        <v>12</v>
      </c>
      <c r="G930" s="20" t="n">
        <v>0.5</v>
      </c>
      <c r="H930" s="12" t="n">
        <v>50</v>
      </c>
      <c r="I930" s="20" t="n">
        <f>G930*H930*7</f>
        <v>175</v>
      </c>
      <c r="J930" s="12" t="s">
        <v>115</v>
      </c>
      <c r="K930" s="14" t="n">
        <v>1843</v>
      </c>
      <c r="L930" s="14" t="n">
        <v>503</v>
      </c>
      <c r="M930" s="14" t="n">
        <v>21</v>
      </c>
      <c r="N930" s="11" t="n">
        <v>0.027</v>
      </c>
      <c r="O930" s="11" t="n">
        <v>0.653</v>
      </c>
      <c r="P930" s="11" t="n">
        <v>13.7081</v>
      </c>
      <c r="Q930" s="22" t="n">
        <f>M930/H930</f>
        <v>0.42</v>
      </c>
    </row>
    <row r="931" ht="22.5" customHeight="1">
      <c r="A931" s="31"/>
      <c r="B931" s="19"/>
      <c r="C931" s="52" t="n">
        <v>91548042</v>
      </c>
      <c r="D931" s="12" t="s">
        <v>13</v>
      </c>
      <c r="E931" s="12" t="s">
        <v>14</v>
      </c>
      <c r="F931" s="12" t="s">
        <v>12</v>
      </c>
      <c r="G931" s="20" t="n">
        <v>0.3</v>
      </c>
      <c r="H931" s="12" t="n">
        <v>50</v>
      </c>
      <c r="I931" s="20" t="n">
        <f>G931*H931*7</f>
        <v>105</v>
      </c>
      <c r="J931" s="12" t="s">
        <v>115</v>
      </c>
      <c r="K931" s="14" t="n">
        <v>5728</v>
      </c>
      <c r="L931" s="14" t="n">
        <v>39</v>
      </c>
      <c r="M931" s="14" t="n">
        <v>1</v>
      </c>
      <c r="N931" s="11" t="n">
        <v>0.001</v>
      </c>
      <c r="O931" s="11" t="n">
        <v>0.0327</v>
      </c>
      <c r="P931" s="11" t="n">
        <v>0.0327</v>
      </c>
      <c r="Q931" s="22" t="n">
        <f>M931/H931</f>
        <v>0.02</v>
      </c>
    </row>
    <row r="932" ht="22.5" customHeight="1">
      <c r="A932" s="31"/>
      <c r="B932" s="19"/>
      <c r="C932" s="52" t="n">
        <v>91548043</v>
      </c>
      <c r="D932" s="12" t="s">
        <v>28</v>
      </c>
      <c r="E932" s="12" t="s">
        <v>35</v>
      </c>
      <c r="F932" s="12" t="s">
        <v>15</v>
      </c>
      <c r="G932" s="20" t="n">
        <v>0.1</v>
      </c>
      <c r="H932" s="12" t="n">
        <v>200</v>
      </c>
      <c r="I932" s="20" t="n">
        <f>G932*H932*7</f>
        <v>140</v>
      </c>
      <c r="J932" s="12" t="s">
        <v>115</v>
      </c>
      <c r="K932" s="14" t="n">
        <v>38729</v>
      </c>
      <c r="L932" s="14" t="n">
        <v>17607</v>
      </c>
      <c r="M932" s="14" t="n">
        <v>69</v>
      </c>
      <c r="N932" s="11" t="n">
        <v>0.1</v>
      </c>
      <c r="O932" s="11" t="n">
        <v>0.1</v>
      </c>
      <c r="P932" s="11" t="n">
        <v>6.9</v>
      </c>
      <c r="Q932" s="22" t="n">
        <f>M932/H932</f>
        <v>0.345</v>
      </c>
    </row>
    <row r="933" ht="22.5" customHeight="1">
      <c r="A933" s="31"/>
      <c r="B933" s="19"/>
      <c r="C933" s="52" t="n">
        <v>11715627</v>
      </c>
      <c r="D933" s="12" t="s">
        <v>31</v>
      </c>
      <c r="E933" s="12" t="s">
        <v>14</v>
      </c>
      <c r="F933" s="12" t="s">
        <v>15</v>
      </c>
      <c r="G933" s="20" t="n">
        <v>0.4</v>
      </c>
      <c r="H933" s="12" t="n">
        <v>100</v>
      </c>
      <c r="I933" s="20" t="n">
        <f>G933*H933*7</f>
        <v>280</v>
      </c>
      <c r="J933" s="12" t="s">
        <v>115</v>
      </c>
      <c r="K933" s="14" t="n">
        <v>63</v>
      </c>
      <c r="L933" s="14" t="n">
        <v>6</v>
      </c>
      <c r="M933" s="14" t="n">
        <v>0</v>
      </c>
      <c r="N933" s="11" t="n">
        <v>0</v>
      </c>
      <c r="O933" s="11" t="n">
        <v>0</v>
      </c>
      <c r="P933" s="11" t="n">
        <v>0</v>
      </c>
      <c r="Q933" s="22" t="n">
        <f>M933/H933</f>
        <v>0</v>
      </c>
    </row>
    <row r="934" ht="22.5" customHeight="1">
      <c r="A934" s="31"/>
      <c r="B934" s="19"/>
      <c r="C934" s="52" t="n">
        <v>11715655</v>
      </c>
      <c r="D934" s="12" t="s">
        <v>16</v>
      </c>
      <c r="E934" s="12" t="s">
        <v>11</v>
      </c>
      <c r="F934" s="12" t="s">
        <v>15</v>
      </c>
      <c r="G934" s="20" t="n">
        <v>0.15</v>
      </c>
      <c r="H934" s="12" t="n">
        <v>100</v>
      </c>
      <c r="I934" s="20" t="n">
        <f>G934*H934*7</f>
        <v>105</v>
      </c>
      <c r="J934" s="12" t="s">
        <v>115</v>
      </c>
      <c r="K934" s="14" t="n">
        <v>211</v>
      </c>
      <c r="L934" s="14" t="n">
        <v>3</v>
      </c>
      <c r="M934" s="14" t="n">
        <v>0</v>
      </c>
      <c r="N934" s="11" t="n">
        <v>0</v>
      </c>
      <c r="O934" s="11" t="n">
        <v>0</v>
      </c>
      <c r="P934" s="11" t="n">
        <v>0</v>
      </c>
      <c r="Q934" s="22" t="n">
        <f>M934/H934</f>
        <v>0</v>
      </c>
    </row>
    <row r="935" ht="22.5" customHeight="1">
      <c r="A935" s="31"/>
      <c r="B935" s="19"/>
      <c r="C935" s="52" t="n">
        <v>11715811</v>
      </c>
      <c r="D935" s="12" t="s">
        <v>16</v>
      </c>
      <c r="E935" s="12" t="s">
        <v>17</v>
      </c>
      <c r="F935" s="12" t="s">
        <v>15</v>
      </c>
      <c r="G935" s="20" t="n">
        <v>0.17</v>
      </c>
      <c r="H935" s="12" t="n">
        <v>100</v>
      </c>
      <c r="I935" s="20" t="n">
        <f>G935*H935*7</f>
        <v>119</v>
      </c>
      <c r="J935" s="12" t="s">
        <v>115</v>
      </c>
      <c r="K935" s="14" t="n">
        <v>118</v>
      </c>
      <c r="L935" s="14" t="n">
        <v>4</v>
      </c>
      <c r="M935" s="14" t="n">
        <v>0</v>
      </c>
      <c r="N935" s="11" t="n">
        <v>0</v>
      </c>
      <c r="O935" s="11" t="n">
        <v>0</v>
      </c>
      <c r="P935" s="11" t="n">
        <v>0</v>
      </c>
      <c r="Q935" s="22" t="n">
        <f>M935/H935</f>
        <v>0</v>
      </c>
    </row>
    <row r="936" ht="22.5" customHeight="1">
      <c r="A936" s="31"/>
      <c r="B936" s="19"/>
      <c r="C936" s="52" t="n">
        <v>11729927</v>
      </c>
      <c r="D936" s="12" t="s">
        <v>10</v>
      </c>
      <c r="E936" s="12" t="s">
        <v>20</v>
      </c>
      <c r="F936" s="12" t="s">
        <v>15</v>
      </c>
      <c r="G936" s="20" t="n">
        <v>0.25</v>
      </c>
      <c r="H936" s="12" t="n">
        <v>100</v>
      </c>
      <c r="I936" s="20" t="n">
        <f>G936*H936*7</f>
        <v>175</v>
      </c>
      <c r="J936" s="12" t="s">
        <v>115</v>
      </c>
      <c r="K936" s="14" t="n">
        <v>432</v>
      </c>
      <c r="L936" s="14" t="n">
        <v>22</v>
      </c>
      <c r="M936" s="14" t="n">
        <v>0</v>
      </c>
      <c r="N936" s="11" t="n">
        <v>0</v>
      </c>
      <c r="O936" s="11" t="n">
        <v>0</v>
      </c>
      <c r="P936" s="11" t="n">
        <v>0</v>
      </c>
      <c r="Q936" s="22" t="n">
        <f>M936/H936</f>
        <v>0</v>
      </c>
    </row>
    <row r="937" ht="22.5" customHeight="1">
      <c r="A937" s="31"/>
      <c r="B937" s="19"/>
      <c r="C937" s="52" t="n">
        <v>11729820</v>
      </c>
      <c r="D937" s="12" t="s">
        <v>10</v>
      </c>
      <c r="E937" s="12" t="s">
        <v>25</v>
      </c>
      <c r="F937" s="12" t="s">
        <v>15</v>
      </c>
      <c r="G937" s="20" t="n">
        <v>0.3</v>
      </c>
      <c r="H937" s="12" t="n">
        <v>100</v>
      </c>
      <c r="I937" s="20" t="n">
        <f>G937*H937*7</f>
        <v>210</v>
      </c>
      <c r="J937" s="12" t="s">
        <v>115</v>
      </c>
      <c r="K937" s="14" t="n">
        <v>13</v>
      </c>
      <c r="L937" s="14" t="n">
        <v>5</v>
      </c>
      <c r="M937" s="14" t="n">
        <v>0</v>
      </c>
      <c r="N937" s="11" t="n">
        <v>0</v>
      </c>
      <c r="O937" s="11" t="n">
        <v>0</v>
      </c>
      <c r="P937" s="11" t="n">
        <v>0</v>
      </c>
      <c r="Q937" s="22" t="n">
        <f>M937/H937</f>
        <v>0</v>
      </c>
    </row>
    <row r="938" ht="22.5" customHeight="1">
      <c r="A938" s="31"/>
      <c r="B938" s="19"/>
      <c r="C938" s="52" t="n">
        <v>11729830</v>
      </c>
      <c r="D938" s="12" t="s">
        <v>10</v>
      </c>
      <c r="E938" s="12" t="s">
        <v>11</v>
      </c>
      <c r="F938" s="12" t="s">
        <v>12</v>
      </c>
      <c r="G938" s="20" t="n">
        <v>0.17</v>
      </c>
      <c r="H938" s="12" t="n">
        <v>100</v>
      </c>
      <c r="I938" s="20" t="n">
        <f>G938*H938*7</f>
        <v>119</v>
      </c>
      <c r="J938" s="12" t="s">
        <v>115</v>
      </c>
      <c r="K938" s="14" t="n">
        <v>72</v>
      </c>
      <c r="L938" s="14" t="n">
        <v>8</v>
      </c>
      <c r="M938" s="14" t="n">
        <v>0</v>
      </c>
      <c r="N938" s="11" t="n">
        <v>0</v>
      </c>
      <c r="O938" s="11" t="n">
        <v>0</v>
      </c>
      <c r="P938" s="11" t="n">
        <v>0.0107</v>
      </c>
      <c r="Q938" s="22" t="n">
        <f>M938/H938</f>
        <v>0</v>
      </c>
    </row>
    <row r="939" ht="22.5" customHeight="1">
      <c r="A939" s="31"/>
      <c r="B939" s="19"/>
      <c r="C939" s="52" t="n">
        <v>11892329</v>
      </c>
      <c r="D939" s="12" t="s">
        <v>10</v>
      </c>
      <c r="E939" s="12" t="s">
        <v>11</v>
      </c>
      <c r="F939" s="12" t="s">
        <v>15</v>
      </c>
      <c r="G939" s="20" t="n">
        <v>0.25</v>
      </c>
      <c r="H939" s="12" t="n">
        <v>500</v>
      </c>
      <c r="I939" s="20" t="n">
        <f>G939*H939*7</f>
        <v>875</v>
      </c>
      <c r="J939" s="12" t="s">
        <v>115</v>
      </c>
      <c r="K939" s="14" t="n">
        <v>43912</v>
      </c>
      <c r="L939" s="14" t="n">
        <v>15056</v>
      </c>
      <c r="M939" s="14" t="n">
        <v>500</v>
      </c>
      <c r="N939" s="11" t="n">
        <v>0.008</v>
      </c>
      <c r="O939" s="11" t="n">
        <v>0.25</v>
      </c>
      <c r="P939" s="11" t="n">
        <v>125</v>
      </c>
      <c r="Q939" s="22" t="n">
        <f>M939/H939</f>
        <v>1</v>
      </c>
    </row>
    <row r="940" ht="22.5" customHeight="1">
      <c r="A940" s="31"/>
      <c r="B940" s="19"/>
      <c r="C940" s="52" t="n">
        <v>91557161</v>
      </c>
      <c r="D940" s="12" t="s">
        <v>36</v>
      </c>
      <c r="E940" s="12" t="s">
        <v>14</v>
      </c>
      <c r="F940" s="12" t="s">
        <v>12</v>
      </c>
      <c r="G940" s="20" t="n">
        <v>0.7</v>
      </c>
      <c r="H940" s="12" t="n">
        <v>50</v>
      </c>
      <c r="I940" s="20" t="n">
        <f>G940*H940*7</f>
        <v>245</v>
      </c>
      <c r="J940" s="12" t="s">
        <v>115</v>
      </c>
      <c r="K940" s="14" t="n">
        <v>1820</v>
      </c>
      <c r="L940" s="14" t="n">
        <v>8</v>
      </c>
      <c r="M940" s="14" t="n">
        <v>0</v>
      </c>
      <c r="N940" s="11" t="n">
        <v>0.007</v>
      </c>
      <c r="O940" s="11" t="n">
        <v>0</v>
      </c>
      <c r="P940" s="11" t="n">
        <v>0.0585</v>
      </c>
      <c r="Q940" s="22" t="n">
        <f>M940/H940</f>
        <v>0</v>
      </c>
    </row>
    <row r="941" ht="22.5" customHeight="1">
      <c r="A941" s="31"/>
      <c r="B941" s="19"/>
      <c r="C941" s="52" t="n">
        <v>91557333</v>
      </c>
      <c r="D941" s="12" t="s">
        <v>37</v>
      </c>
      <c r="E941" s="12" t="s">
        <v>14</v>
      </c>
      <c r="F941" s="12" t="s">
        <v>12</v>
      </c>
      <c r="G941" s="20" t="n">
        <v>0.5</v>
      </c>
      <c r="H941" s="12" t="n">
        <v>99</v>
      </c>
      <c r="I941" s="20" t="n">
        <f>G941*H941*7</f>
        <v>346.5</v>
      </c>
      <c r="J941" s="12" t="s">
        <v>115</v>
      </c>
      <c r="K941" s="14" t="n">
        <v>1082</v>
      </c>
      <c r="L941" s="14" t="n">
        <v>28</v>
      </c>
      <c r="M941" s="14" t="n">
        <v>0</v>
      </c>
      <c r="N941" s="11" t="n">
        <v>0</v>
      </c>
      <c r="O941" s="11" t="n">
        <v>0</v>
      </c>
      <c r="P941" s="11" t="n">
        <v>0.0459</v>
      </c>
      <c r="Q941" s="22" t="n">
        <f>M941/H941</f>
        <v>0</v>
      </c>
    </row>
    <row r="942" ht="22.5" customHeight="1">
      <c r="A942" s="31"/>
      <c r="B942" s="19"/>
      <c r="C942" s="52" t="n">
        <v>91557162</v>
      </c>
      <c r="D942" s="12" t="s">
        <v>38</v>
      </c>
      <c r="E942" s="12" t="s">
        <v>14</v>
      </c>
      <c r="F942" s="12" t="s">
        <v>12</v>
      </c>
      <c r="G942" s="20" t="n">
        <v>0.2</v>
      </c>
      <c r="H942" s="12" t="n">
        <v>333</v>
      </c>
      <c r="I942" s="20" t="n">
        <f>G942*H942*7</f>
        <v>466.2</v>
      </c>
      <c r="J942" s="12" t="s">
        <v>115</v>
      </c>
      <c r="K942" s="14" t="n">
        <v>436</v>
      </c>
      <c r="L942" s="14" t="n">
        <v>0</v>
      </c>
      <c r="M942" s="14" t="n">
        <v>0</v>
      </c>
      <c r="N942" s="11" t="n">
        <v>0</v>
      </c>
      <c r="O942" s="11" t="n">
        <v>0</v>
      </c>
      <c r="P942" s="11" t="n">
        <v>0</v>
      </c>
      <c r="Q942" s="22" t="n">
        <f>M942/H942</f>
        <v>0</v>
      </c>
    </row>
    <row r="943" ht="22.5" customHeight="1">
      <c r="A943" s="31"/>
      <c r="B943" s="50" t="s">
        <v>116</v>
      </c>
      <c r="C943" s="12" t="n">
        <v>6061077</v>
      </c>
      <c r="D943" s="12" t="s">
        <v>39</v>
      </c>
      <c r="E943" s="12" t="s">
        <v>14</v>
      </c>
      <c r="F943" s="12" t="s">
        <v>15</v>
      </c>
      <c r="G943" s="20" t="n">
        <v>2</v>
      </c>
      <c r="H943" s="12" t="n">
        <v>20</v>
      </c>
      <c r="I943" s="20" t="n">
        <f>G943*H943*7</f>
        <v>280</v>
      </c>
      <c r="J943" s="12" t="s">
        <v>115</v>
      </c>
      <c r="K943" s="16" t="n">
        <v>5696</v>
      </c>
      <c r="L943" s="14" t="n">
        <v>41</v>
      </c>
      <c r="M943" s="14" t="n">
        <v>3</v>
      </c>
      <c r="N943" s="11" t="n">
        <v>0.025</v>
      </c>
      <c r="O943" s="11" t="n">
        <v>0.34</v>
      </c>
      <c r="P943" s="11" t="n">
        <v>1.019</v>
      </c>
      <c r="Q943" s="22" t="n">
        <f>M943/H943</f>
        <v>0.15</v>
      </c>
    </row>
    <row r="944" ht="22.5" customHeight="1">
      <c r="A944" s="31"/>
      <c r="B944" s="19"/>
      <c r="C944" s="12" t="n">
        <v>6607117</v>
      </c>
      <c r="D944" s="12" t="s">
        <v>39</v>
      </c>
      <c r="E944" s="12" t="s">
        <v>14</v>
      </c>
      <c r="F944" s="12" t="s">
        <v>15</v>
      </c>
      <c r="G944" s="20" t="n">
        <v>2</v>
      </c>
      <c r="H944" s="12" t="n">
        <v>300</v>
      </c>
      <c r="I944" s="20" t="n">
        <f>G944*H944*7</f>
        <v>4200</v>
      </c>
      <c r="J944" s="12" t="s">
        <v>115</v>
      </c>
      <c r="K944" s="16" t="n">
        <v>30090</v>
      </c>
      <c r="L944" s="14" t="n">
        <v>3207</v>
      </c>
      <c r="M944" s="14" t="n">
        <v>217</v>
      </c>
      <c r="N944" s="11" t="n">
        <v>0.036</v>
      </c>
      <c r="O944" s="11" t="n">
        <v>0.525</v>
      </c>
      <c r="P944" s="11" t="n">
        <v>114.014</v>
      </c>
      <c r="Q944" s="22" t="n">
        <f>M944/H944</f>
        <v>0.723333333333333</v>
      </c>
    </row>
    <row r="945" ht="22.5" customHeight="1">
      <c r="A945" s="31"/>
      <c r="B945" s="19"/>
      <c r="C945" s="12" t="n">
        <v>5497580</v>
      </c>
      <c r="D945" s="12" t="s">
        <v>28</v>
      </c>
      <c r="E945" s="12" t="s">
        <v>17</v>
      </c>
      <c r="F945" s="12" t="s">
        <v>15</v>
      </c>
      <c r="G945" s="20" t="n">
        <v>0.28</v>
      </c>
      <c r="H945" s="12" t="n">
        <v>1300</v>
      </c>
      <c r="I945" s="20" t="n">
        <f>G945*H945*7</f>
        <v>2548</v>
      </c>
      <c r="J945" s="12" t="s">
        <v>115</v>
      </c>
      <c r="K945" s="16" t="n">
        <v>280248</v>
      </c>
      <c r="L945" s="14" t="n">
        <v>91869</v>
      </c>
      <c r="M945" s="14" t="n">
        <v>1171</v>
      </c>
      <c r="N945" s="11" t="n">
        <v>0.003</v>
      </c>
      <c r="O945" s="11" t="n">
        <v>0.249</v>
      </c>
      <c r="P945" s="11" t="n">
        <v>291.253</v>
      </c>
      <c r="Q945" s="22" t="n">
        <f>M945/H945</f>
        <v>0.900769230769231</v>
      </c>
    </row>
    <row r="946" ht="22.5" customHeight="1">
      <c r="A946" s="31"/>
      <c r="B946" s="19"/>
      <c r="C946" s="12" t="n">
        <v>91407542</v>
      </c>
      <c r="D946" s="12" t="s">
        <v>28</v>
      </c>
      <c r="E946" s="12" t="s">
        <v>40</v>
      </c>
      <c r="F946" s="12" t="s">
        <v>15</v>
      </c>
      <c r="G946" s="20" t="n">
        <v>0.02</v>
      </c>
      <c r="H946" s="12" t="n">
        <v>1000</v>
      </c>
      <c r="I946" s="20" t="n">
        <f>G946*H946*7</f>
        <v>140</v>
      </c>
      <c r="J946" s="12" t="s">
        <v>115</v>
      </c>
      <c r="K946" s="16" t="n">
        <v>129877</v>
      </c>
      <c r="L946" s="14" t="n">
        <v>28981</v>
      </c>
      <c r="M946" s="14" t="n">
        <v>0</v>
      </c>
      <c r="N946" s="11" t="n">
        <v>0</v>
      </c>
      <c r="O946" s="11" t="n">
        <v>0</v>
      </c>
      <c r="P946" s="11" t="n">
        <v>0</v>
      </c>
      <c r="Q946" s="22" t="n">
        <f>M946/H946</f>
        <v>0</v>
      </c>
    </row>
    <row r="947" ht="22.5" customHeight="1">
      <c r="A947" s="31"/>
      <c r="B947" s="19"/>
      <c r="C947" s="12" t="n">
        <v>8998645</v>
      </c>
      <c r="D947" s="12" t="s">
        <v>28</v>
      </c>
      <c r="E947" s="12" t="s">
        <v>17</v>
      </c>
      <c r="F947" s="12" t="s">
        <v>15</v>
      </c>
      <c r="G947" s="20" t="n">
        <v>0.28</v>
      </c>
      <c r="H947" s="12" t="n">
        <v>200</v>
      </c>
      <c r="I947" s="20" t="n">
        <f>G947*H947*7</f>
        <v>392</v>
      </c>
      <c r="J947" s="12" t="s">
        <v>115</v>
      </c>
      <c r="K947" s="16" t="n">
        <v>76534</v>
      </c>
      <c r="L947" s="14" t="n">
        <v>534</v>
      </c>
      <c r="M947" s="14" t="n">
        <v>11</v>
      </c>
      <c r="N947" s="11" t="n">
        <v>0.004</v>
      </c>
      <c r="O947" s="11" t="n">
        <v>0.213</v>
      </c>
      <c r="P947" s="11" t="n">
        <v>2.346</v>
      </c>
      <c r="Q947" s="22" t="n">
        <f>M947/H947</f>
        <v>0.055</v>
      </c>
    </row>
    <row r="948" ht="22.5" customHeight="1">
      <c r="A948" s="31"/>
      <c r="B948" s="19"/>
      <c r="C948" s="12" t="n">
        <v>4383473</v>
      </c>
      <c r="D948" s="12" t="s">
        <v>39</v>
      </c>
      <c r="E948" s="12" t="s">
        <v>14</v>
      </c>
      <c r="F948" s="12" t="s">
        <v>15</v>
      </c>
      <c r="G948" s="20" t="n">
        <v>0.2</v>
      </c>
      <c r="H948" s="12" t="n">
        <v>150</v>
      </c>
      <c r="I948" s="20" t="n">
        <f>G948*H948*7</f>
        <v>210</v>
      </c>
      <c r="J948" s="12" t="s">
        <v>115</v>
      </c>
      <c r="K948" s="16" t="n">
        <v>62207</v>
      </c>
      <c r="L948" s="14" t="n">
        <v>9042</v>
      </c>
      <c r="M948" s="14" t="n">
        <v>150</v>
      </c>
      <c r="N948" s="11" t="n">
        <v>0.003</v>
      </c>
      <c r="O948" s="11" t="n">
        <v>0.181</v>
      </c>
      <c r="P948" s="11" t="n">
        <v>27.09</v>
      </c>
      <c r="Q948" s="22" t="n">
        <f>M948/H948</f>
        <v>1</v>
      </c>
    </row>
    <row r="949" ht="22.5" customHeight="1">
      <c r="A949" s="31"/>
      <c r="B949" s="19"/>
      <c r="C949" s="12" t="n">
        <v>8094753</v>
      </c>
      <c r="D949" s="12" t="s">
        <v>39</v>
      </c>
      <c r="E949" s="12" t="s">
        <v>14</v>
      </c>
      <c r="F949" s="12" t="s">
        <v>26</v>
      </c>
      <c r="G949" s="20" t="n">
        <v>0.3</v>
      </c>
      <c r="H949" s="12" t="n">
        <v>200</v>
      </c>
      <c r="I949" s="20" t="n">
        <f>G949*H949*7</f>
        <v>420</v>
      </c>
      <c r="J949" s="12" t="s">
        <v>115</v>
      </c>
      <c r="K949" s="16" t="n">
        <v>1086688</v>
      </c>
      <c r="L949" s="14" t="n">
        <v>5472</v>
      </c>
      <c r="M949" s="14" t="n">
        <v>196</v>
      </c>
      <c r="N949" s="11" t="n">
        <v>0.01</v>
      </c>
      <c r="O949" s="11" t="n">
        <v>0.39</v>
      </c>
      <c r="P949" s="11" t="n">
        <v>75.73</v>
      </c>
      <c r="Q949" s="22" t="n">
        <f>M949/H949</f>
        <v>0.98</v>
      </c>
    </row>
    <row r="950" ht="22.5" customHeight="1">
      <c r="A950" s="31"/>
      <c r="B950" s="19"/>
      <c r="C950" s="12" t="n">
        <v>9415350</v>
      </c>
      <c r="D950" s="12" t="s">
        <v>41</v>
      </c>
      <c r="E950" s="12" t="s">
        <v>14</v>
      </c>
      <c r="F950" s="12" t="s">
        <v>26</v>
      </c>
      <c r="G950" s="20" t="n">
        <v>0.15</v>
      </c>
      <c r="H950" s="12" t="n">
        <v>50</v>
      </c>
      <c r="I950" s="20" t="n">
        <f>G950*H950*7</f>
        <v>52.5</v>
      </c>
      <c r="J950" s="12" t="s">
        <v>115</v>
      </c>
      <c r="K950" s="16" t="n">
        <v>77721</v>
      </c>
      <c r="L950" s="14" t="n">
        <v>563</v>
      </c>
      <c r="M950" s="14" t="n">
        <v>48</v>
      </c>
      <c r="N950" s="11" t="n">
        <v>0.01</v>
      </c>
      <c r="O950" s="11" t="n">
        <v>0.16</v>
      </c>
      <c r="P950" s="11" t="n">
        <v>7.82</v>
      </c>
      <c r="Q950" s="22" t="n">
        <f>M950/H950</f>
        <v>0.96</v>
      </c>
    </row>
    <row r="951" ht="22.5" customHeight="1">
      <c r="A951" s="31"/>
      <c r="B951" s="19"/>
      <c r="C951" s="12" t="n">
        <v>2783561</v>
      </c>
      <c r="D951" s="12" t="s">
        <v>42</v>
      </c>
      <c r="E951" s="12" t="s">
        <v>14</v>
      </c>
      <c r="F951" s="12" t="s">
        <v>15</v>
      </c>
      <c r="G951" s="20" t="n">
        <v>0.1</v>
      </c>
      <c r="H951" s="12" t="n">
        <v>500</v>
      </c>
      <c r="I951" s="20" t="n">
        <f>G951*H951*7</f>
        <v>350</v>
      </c>
      <c r="J951" s="12" t="s">
        <v>115</v>
      </c>
      <c r="K951" s="16" t="n">
        <v>55808</v>
      </c>
      <c r="L951" s="14" t="n">
        <v>20136</v>
      </c>
      <c r="M951" s="14" t="n">
        <v>440</v>
      </c>
      <c r="N951" s="11" t="n">
        <v>0.002</v>
      </c>
      <c r="O951" s="11" t="n">
        <v>0.101</v>
      </c>
      <c r="P951" s="11" t="n">
        <v>44.595</v>
      </c>
      <c r="Q951" s="22" t="n">
        <f>M951/H951</f>
        <v>0.88</v>
      </c>
    </row>
    <row r="952" ht="22.5" customHeight="1">
      <c r="A952" s="31"/>
      <c r="B952" s="19"/>
      <c r="C952" s="12" t="n">
        <v>10599157</v>
      </c>
      <c r="D952" s="12" t="s">
        <v>43</v>
      </c>
      <c r="E952" s="12" t="s">
        <v>14</v>
      </c>
      <c r="F952" s="12" t="s">
        <v>15</v>
      </c>
      <c r="G952" s="20" t="n">
        <v>0.3</v>
      </c>
      <c r="H952" s="12" t="n">
        <v>150</v>
      </c>
      <c r="I952" s="20" t="n">
        <f>G952*H952*7</f>
        <v>315</v>
      </c>
      <c r="J952" s="12" t="s">
        <v>115</v>
      </c>
      <c r="K952" s="16" t="n">
        <v>17559</v>
      </c>
      <c r="L952" s="14" t="n">
        <v>4795</v>
      </c>
      <c r="M952" s="14" t="n">
        <v>102</v>
      </c>
      <c r="N952" s="11" t="n">
        <v>0.007</v>
      </c>
      <c r="O952" s="11" t="n">
        <v>0.308</v>
      </c>
      <c r="P952" s="11" t="n">
        <v>31.4</v>
      </c>
      <c r="Q952" s="22" t="n">
        <f>M952/H952</f>
        <v>0.68</v>
      </c>
    </row>
    <row r="953" ht="22.5" customHeight="1">
      <c r="A953" s="31"/>
      <c r="B953" s="19"/>
      <c r="C953" s="12" t="n">
        <v>10599681</v>
      </c>
      <c r="D953" s="12" t="s">
        <v>44</v>
      </c>
      <c r="E953" s="12" t="s">
        <v>14</v>
      </c>
      <c r="F953" s="12" t="s">
        <v>15</v>
      </c>
      <c r="G953" s="20" t="n">
        <v>0.13</v>
      </c>
      <c r="H953" s="12" t="n">
        <v>400</v>
      </c>
      <c r="I953" s="20" t="n">
        <f>G953*H953*7</f>
        <v>364</v>
      </c>
      <c r="J953" s="12" t="s">
        <v>115</v>
      </c>
      <c r="K953" s="14" t="n">
        <v>22514</v>
      </c>
      <c r="L953" s="14" t="n">
        <v>6294</v>
      </c>
      <c r="M953" s="14" t="n">
        <v>397</v>
      </c>
      <c r="N953" s="11" t="n">
        <v>0.008</v>
      </c>
      <c r="O953" s="11" t="n">
        <v>0.13</v>
      </c>
      <c r="P953" s="11" t="n">
        <v>51.61</v>
      </c>
      <c r="Q953" s="22" t="n">
        <f>M953/H953</f>
        <v>0.9925</v>
      </c>
    </row>
    <row r="954" ht="22.5" customHeight="1">
      <c r="A954" s="31"/>
      <c r="B954" s="19"/>
      <c r="C954" s="12" t="n">
        <v>6060965</v>
      </c>
      <c r="D954" s="12" t="s">
        <v>39</v>
      </c>
      <c r="E954" s="12" t="s">
        <v>14</v>
      </c>
      <c r="F954" s="12" t="s">
        <v>15</v>
      </c>
      <c r="G954" s="20" t="n">
        <v>0.3</v>
      </c>
      <c r="H954" s="12" t="n">
        <v>200</v>
      </c>
      <c r="I954" s="20" t="n">
        <f>G954*H954*7</f>
        <v>420</v>
      </c>
      <c r="J954" s="12" t="s">
        <v>115</v>
      </c>
      <c r="K954" s="14" t="n">
        <v>59016</v>
      </c>
      <c r="L954" s="14" t="n">
        <v>6561</v>
      </c>
      <c r="M954" s="14" t="n">
        <v>200</v>
      </c>
      <c r="N954" s="11" t="n">
        <v>0.01</v>
      </c>
      <c r="O954" s="11" t="n">
        <v>0.315</v>
      </c>
      <c r="P954" s="11" t="n">
        <v>62.91</v>
      </c>
      <c r="Q954" s="22" t="n">
        <f>M954/H954</f>
        <v>1</v>
      </c>
    </row>
    <row r="955" ht="22.5" customHeight="1">
      <c r="A955" s="31"/>
      <c r="B955" s="19"/>
      <c r="C955" s="12" t="n">
        <v>10842514</v>
      </c>
      <c r="D955" s="12" t="s">
        <v>45</v>
      </c>
      <c r="E955" s="12" t="s">
        <v>14</v>
      </c>
      <c r="F955" s="12" t="s">
        <v>26</v>
      </c>
      <c r="G955" s="20" t="n">
        <v>0.15</v>
      </c>
      <c r="H955" s="12" t="n">
        <v>100</v>
      </c>
      <c r="I955" s="20" t="n">
        <f>G955*H955*7</f>
        <v>105</v>
      </c>
      <c r="J955" s="12" t="s">
        <v>115</v>
      </c>
      <c r="K955" s="14" t="n">
        <v>4244</v>
      </c>
      <c r="L955" s="14" t="n">
        <v>67</v>
      </c>
      <c r="M955" s="14" t="n">
        <v>1</v>
      </c>
      <c r="N955" s="11" t="n">
        <v>0.03</v>
      </c>
      <c r="O955" s="11" t="n">
        <v>0.31</v>
      </c>
      <c r="P955" s="11" t="n">
        <v>0.23</v>
      </c>
      <c r="Q955" s="22" t="n">
        <f>M955/H955</f>
        <v>0.01</v>
      </c>
    </row>
    <row r="956" ht="22.5" customHeight="1">
      <c r="A956" s="31"/>
      <c r="B956" s="19"/>
      <c r="C956" s="12" t="n">
        <v>10815258</v>
      </c>
      <c r="D956" s="12" t="s">
        <v>45</v>
      </c>
      <c r="E956" s="12" t="s">
        <v>14</v>
      </c>
      <c r="F956" s="12" t="s">
        <v>15</v>
      </c>
      <c r="G956" s="20" t="n">
        <v>0.15</v>
      </c>
      <c r="H956" s="12" t="n">
        <v>100</v>
      </c>
      <c r="I956" s="20" t="n">
        <f>G956*H956*7</f>
        <v>105</v>
      </c>
      <c r="J956" s="12" t="s">
        <v>115</v>
      </c>
      <c r="K956" s="14" t="n">
        <v>7753</v>
      </c>
      <c r="L956" s="14" t="n">
        <v>81</v>
      </c>
      <c r="M956" s="14" t="n">
        <v>8</v>
      </c>
      <c r="N956" s="11" t="n">
        <v>0.02</v>
      </c>
      <c r="O956" s="11" t="n">
        <v>0.203</v>
      </c>
      <c r="P956" s="11" t="n">
        <v>1.624</v>
      </c>
      <c r="Q956" s="22" t="n">
        <f>M956/H956</f>
        <v>0.08</v>
      </c>
    </row>
    <row r="957" ht="22.5" customHeight="1">
      <c r="A957" s="31"/>
      <c r="B957" s="19"/>
      <c r="C957" s="12" t="n">
        <v>91535229</v>
      </c>
      <c r="D957" s="12" t="s">
        <v>28</v>
      </c>
      <c r="E957" s="12" t="s">
        <v>40</v>
      </c>
      <c r="F957" s="12" t="s">
        <v>15</v>
      </c>
      <c r="G957" s="20" t="n">
        <v>0.02</v>
      </c>
      <c r="H957" s="12" t="n">
        <v>500</v>
      </c>
      <c r="I957" s="20" t="n">
        <f>G957*H957*7</f>
        <v>70</v>
      </c>
      <c r="J957" s="12" t="s">
        <v>115</v>
      </c>
      <c r="K957" s="14" t="n">
        <v>2373</v>
      </c>
      <c r="L957" s="14" t="n">
        <v>663</v>
      </c>
      <c r="M957" s="14" t="n">
        <v>0</v>
      </c>
      <c r="N957" s="11" t="n">
        <v>0</v>
      </c>
      <c r="O957" s="11" t="n">
        <v>0</v>
      </c>
      <c r="P957" s="11" t="n">
        <v>0</v>
      </c>
      <c r="Q957" s="22" t="n">
        <f>M957/H957</f>
        <v>0</v>
      </c>
    </row>
    <row r="958" ht="22.5" customHeight="1">
      <c r="A958" s="31"/>
      <c r="B958" s="19"/>
      <c r="C958" s="12" t="n">
        <v>91535331</v>
      </c>
      <c r="D958" s="12" t="s">
        <v>28</v>
      </c>
      <c r="E958" s="12" t="s">
        <v>29</v>
      </c>
      <c r="F958" s="12" t="s">
        <v>15</v>
      </c>
      <c r="G958" s="20" t="n">
        <v>0.02</v>
      </c>
      <c r="H958" s="12" t="n">
        <v>750</v>
      </c>
      <c r="I958" s="20" t="n">
        <f>G958*H958*7</f>
        <v>105</v>
      </c>
      <c r="J958" s="12" t="s">
        <v>115</v>
      </c>
      <c r="K958" s="14" t="n">
        <v>2183</v>
      </c>
      <c r="L958" s="14" t="n">
        <v>953</v>
      </c>
      <c r="M958" s="14" t="n">
        <v>6</v>
      </c>
      <c r="N958" s="11" t="n">
        <v>0</v>
      </c>
      <c r="O958" s="11" t="n">
        <v>0.04</v>
      </c>
      <c r="P958" s="11" t="n">
        <v>0.24</v>
      </c>
      <c r="Q958" s="22" t="n">
        <f>M958/H958</f>
        <v>0.008</v>
      </c>
    </row>
    <row r="959" ht="22.5" customHeight="1">
      <c r="A959" s="31"/>
      <c r="B959" s="19"/>
      <c r="C959" s="12" t="n">
        <v>11324493</v>
      </c>
      <c r="D959" s="12" t="s">
        <v>28</v>
      </c>
      <c r="E959" s="12" t="s">
        <v>17</v>
      </c>
      <c r="F959" s="12" t="s">
        <v>15</v>
      </c>
      <c r="G959" s="20" t="n">
        <v>0.28</v>
      </c>
      <c r="H959" s="12" t="n">
        <v>100</v>
      </c>
      <c r="I959" s="20" t="n">
        <f>G959*H959*7</f>
        <v>196</v>
      </c>
      <c r="J959" s="12" t="s">
        <v>115</v>
      </c>
      <c r="K959" s="14" t="n">
        <v>398</v>
      </c>
      <c r="L959" s="14" t="n">
        <v>149</v>
      </c>
      <c r="M959" s="14" t="n">
        <v>5</v>
      </c>
      <c r="N959" s="11" t="n">
        <v>0.01</v>
      </c>
      <c r="O959" s="11" t="n">
        <v>0.3</v>
      </c>
      <c r="P959" s="11" t="n">
        <v>1.5</v>
      </c>
      <c r="Q959" s="22" t="n">
        <f>M959/H959</f>
        <v>0.05</v>
      </c>
    </row>
    <row r="960" ht="22.5" customHeight="1">
      <c r="A960" s="31"/>
      <c r="B960" s="19"/>
      <c r="C960" s="12" t="n">
        <v>10298628</v>
      </c>
      <c r="D960" s="12" t="s">
        <v>46</v>
      </c>
      <c r="E960" s="12" t="s">
        <v>14</v>
      </c>
      <c r="F960" s="12" t="s">
        <v>26</v>
      </c>
      <c r="G960" s="20" t="n">
        <v>0.15</v>
      </c>
      <c r="H960" s="12" t="n">
        <v>300</v>
      </c>
      <c r="I960" s="20" t="n">
        <f>G960*H960*7</f>
        <v>315</v>
      </c>
      <c r="J960" s="12" t="s">
        <v>115</v>
      </c>
      <c r="K960" s="14" t="n">
        <v>803737</v>
      </c>
      <c r="L960" s="14" t="n">
        <v>2196</v>
      </c>
      <c r="M960" s="14" t="n">
        <v>180</v>
      </c>
      <c r="N960" s="11" t="n">
        <v>0.03</v>
      </c>
      <c r="O960" s="11" t="n">
        <v>0.31</v>
      </c>
      <c r="P960" s="11" t="n">
        <v>54.93</v>
      </c>
      <c r="Q960" s="22" t="n">
        <f>M960/H960</f>
        <v>0.6</v>
      </c>
    </row>
    <row r="961" ht="22.5" customHeight="1">
      <c r="A961" s="31"/>
      <c r="B961" s="19"/>
      <c r="C961" s="12" t="n">
        <v>11655595</v>
      </c>
      <c r="D961" s="12" t="s">
        <v>47</v>
      </c>
      <c r="E961" s="12" t="s">
        <v>14</v>
      </c>
      <c r="F961" s="12" t="s">
        <v>26</v>
      </c>
      <c r="G961" s="20" t="n">
        <v>0.4</v>
      </c>
      <c r="H961" s="12" t="n">
        <v>100</v>
      </c>
      <c r="I961" s="20" t="n">
        <f>G961*H961*7</f>
        <v>280</v>
      </c>
      <c r="J961" s="12" t="s">
        <v>115</v>
      </c>
      <c r="K961" s="14" t="n">
        <v>6690</v>
      </c>
      <c r="L961" s="14" t="n">
        <v>60</v>
      </c>
      <c r="M961" s="14" t="n">
        <v>0</v>
      </c>
      <c r="N961" s="11" t="n">
        <v>0</v>
      </c>
      <c r="O961" s="11" t="n">
        <v>0.01</v>
      </c>
      <c r="P961" s="11" t="n">
        <v>0.3</v>
      </c>
      <c r="Q961" s="22" t="n">
        <f>M961/H961</f>
        <v>0</v>
      </c>
    </row>
    <row r="962" ht="22.5" customHeight="1">
      <c r="A962" s="31"/>
      <c r="B962" s="19"/>
      <c r="C962" s="12" t="n">
        <v>11655596</v>
      </c>
      <c r="D962" s="12" t="s">
        <v>47</v>
      </c>
      <c r="E962" s="12" t="s">
        <v>14</v>
      </c>
      <c r="F962" s="12" t="s">
        <v>12</v>
      </c>
      <c r="G962" s="20" t="n">
        <v>0.3</v>
      </c>
      <c r="H962" s="12" t="n">
        <v>50</v>
      </c>
      <c r="I962" s="20" t="n">
        <f>G962*H962*7</f>
        <v>105</v>
      </c>
      <c r="J962" s="12" t="s">
        <v>115</v>
      </c>
      <c r="K962" s="14" t="n">
        <v>990</v>
      </c>
      <c r="L962" s="14" t="n">
        <v>7</v>
      </c>
      <c r="M962" s="14" t="n">
        <v>0</v>
      </c>
      <c r="N962" s="11" t="n">
        <v>0.002</v>
      </c>
      <c r="O962" s="11" t="n">
        <v>0</v>
      </c>
      <c r="P962" s="11" t="n">
        <v>0.0114</v>
      </c>
      <c r="Q962" s="22" t="n">
        <f>M962/H962</f>
        <v>0</v>
      </c>
    </row>
    <row r="963" ht="22.5" customHeight="1">
      <c r="A963" s="31"/>
      <c r="B963" s="19"/>
      <c r="C963" s="12" t="n">
        <v>11690183</v>
      </c>
      <c r="D963" s="12" t="s">
        <v>42</v>
      </c>
      <c r="E963" s="12" t="s">
        <v>14</v>
      </c>
      <c r="F963" s="12" t="s">
        <v>15</v>
      </c>
      <c r="G963" s="20" t="n">
        <v>0.1</v>
      </c>
      <c r="H963" s="12" t="n">
        <v>100</v>
      </c>
      <c r="I963" s="20" t="n">
        <f>G963*H963*7</f>
        <v>70</v>
      </c>
      <c r="J963" s="12" t="s">
        <v>115</v>
      </c>
      <c r="K963" s="14" t="n">
        <v>12603</v>
      </c>
      <c r="L963" s="14" t="n">
        <v>4080</v>
      </c>
      <c r="M963" s="14" t="n">
        <v>60</v>
      </c>
      <c r="N963" s="11" t="n">
        <v>0.003</v>
      </c>
      <c r="O963" s="11" t="n">
        <v>0.2</v>
      </c>
      <c r="P963" s="11" t="n">
        <v>12</v>
      </c>
      <c r="Q963" s="22" t="n">
        <f>M963/H963</f>
        <v>0.6</v>
      </c>
    </row>
    <row r="964" ht="22.5" customHeight="1">
      <c r="A964" s="31"/>
      <c r="B964" s="19"/>
      <c r="C964" s="12" t="n">
        <v>11763482</v>
      </c>
      <c r="D964" s="12" t="s">
        <v>47</v>
      </c>
      <c r="E964" s="12" t="s">
        <v>14</v>
      </c>
      <c r="F964" s="12" t="s">
        <v>12</v>
      </c>
      <c r="G964" s="20" t="n">
        <v>0.4</v>
      </c>
      <c r="H964" s="12" t="n">
        <v>100</v>
      </c>
      <c r="I964" s="20" t="n">
        <f>G964*H964*7</f>
        <v>280</v>
      </c>
      <c r="J964" s="12" t="s">
        <v>115</v>
      </c>
      <c r="K964" s="14" t="n">
        <v>435</v>
      </c>
      <c r="L964" s="14" t="n">
        <v>103</v>
      </c>
      <c r="M964" s="14" t="n">
        <v>0</v>
      </c>
      <c r="N964" s="11" t="n">
        <v>0.003</v>
      </c>
      <c r="O964" s="11" t="n">
        <v>0</v>
      </c>
      <c r="P964" s="11" t="n">
        <v>0.3459</v>
      </c>
      <c r="Q964" s="22" t="n">
        <f>M964/H964</f>
        <v>0</v>
      </c>
    </row>
    <row r="965" ht="22.5" customHeight="1">
      <c r="A965" s="31"/>
      <c r="B965" s="50" t="s">
        <v>118</v>
      </c>
      <c r="C965" s="12" t="n">
        <v>5464039</v>
      </c>
      <c r="D965" s="12" t="s">
        <v>28</v>
      </c>
      <c r="E965" s="12" t="s">
        <v>48</v>
      </c>
      <c r="F965" s="12" t="s">
        <v>15</v>
      </c>
      <c r="G965" s="20" t="n">
        <v>0.28</v>
      </c>
      <c r="H965" s="12" t="n">
        <v>1500</v>
      </c>
      <c r="I965" s="20" t="n">
        <f>G965*H965*7</f>
        <v>2940</v>
      </c>
      <c r="J965" s="12" t="s">
        <v>115</v>
      </c>
      <c r="K965" s="14" t="n">
        <v>333048</v>
      </c>
      <c r="L965" s="14" t="n">
        <v>67739</v>
      </c>
      <c r="M965" s="14" t="n">
        <v>806</v>
      </c>
      <c r="N965" s="11" t="n">
        <v>0.004</v>
      </c>
      <c r="O965" s="11" t="n">
        <v>0.295</v>
      </c>
      <c r="P965" s="11" t="n">
        <v>238.055</v>
      </c>
      <c r="Q965" s="22" t="n">
        <f>M965/H965</f>
        <v>0.537333333333333</v>
      </c>
    </row>
    <row r="966" ht="22.5" customHeight="1">
      <c r="A966" s="31"/>
      <c r="B966" s="19"/>
      <c r="C966" s="12" t="n">
        <v>8057746</v>
      </c>
      <c r="D966" s="12" t="s">
        <v>28</v>
      </c>
      <c r="E966" s="12" t="s">
        <v>48</v>
      </c>
      <c r="F966" s="12" t="s">
        <v>15</v>
      </c>
      <c r="G966" s="20" t="n">
        <v>0.32</v>
      </c>
      <c r="H966" s="12" t="n">
        <v>300</v>
      </c>
      <c r="I966" s="20" t="n">
        <f>G966*H966*7</f>
        <v>672</v>
      </c>
      <c r="J966" s="12" t="s">
        <v>115</v>
      </c>
      <c r="K966" s="14" t="n">
        <v>0</v>
      </c>
      <c r="L966" s="14" t="n">
        <v>0</v>
      </c>
      <c r="M966" s="14" t="n">
        <v>0</v>
      </c>
      <c r="N966" s="11" t="n">
        <v>0</v>
      </c>
      <c r="O966" s="11" t="n">
        <v>0</v>
      </c>
      <c r="P966" s="11" t="n">
        <v>0</v>
      </c>
      <c r="Q966" s="22" t="n">
        <f>M966/H966</f>
        <v>0</v>
      </c>
    </row>
    <row r="967" ht="22.5" customHeight="1">
      <c r="A967" s="31"/>
      <c r="B967" s="19"/>
      <c r="C967" s="12" t="n">
        <v>91399821</v>
      </c>
      <c r="D967" s="12" t="s">
        <v>44</v>
      </c>
      <c r="E967" s="12" t="s">
        <v>14</v>
      </c>
      <c r="F967" s="12" t="s">
        <v>26</v>
      </c>
      <c r="G967" s="20" t="n">
        <v>0.1</v>
      </c>
      <c r="H967" s="12" t="n">
        <v>500</v>
      </c>
      <c r="I967" s="20" t="n">
        <f>G967*H967*7</f>
        <v>350</v>
      </c>
      <c r="J967" s="12" t="s">
        <v>115</v>
      </c>
      <c r="K967" s="14" t="n">
        <v>56176</v>
      </c>
      <c r="L967" s="14" t="n">
        <v>10938</v>
      </c>
      <c r="M967" s="14" t="n">
        <v>492</v>
      </c>
      <c r="N967" s="11" t="n">
        <v>0.01</v>
      </c>
      <c r="O967" s="11" t="n">
        <v>0.13</v>
      </c>
      <c r="P967" s="11" t="n">
        <v>64.68</v>
      </c>
      <c r="Q967" s="22" t="n">
        <f>M967/H967</f>
        <v>0.984</v>
      </c>
    </row>
    <row r="968" ht="22.5" customHeight="1">
      <c r="A968" s="31"/>
      <c r="B968" s="19"/>
      <c r="C968" s="12" t="n">
        <v>8670368</v>
      </c>
      <c r="D968" s="12" t="s">
        <v>16</v>
      </c>
      <c r="E968" s="12" t="s">
        <v>11</v>
      </c>
      <c r="F968" s="12" t="s">
        <v>32</v>
      </c>
      <c r="G968" s="20" t="n">
        <v>0.12</v>
      </c>
      <c r="H968" s="12" t="n">
        <v>100</v>
      </c>
      <c r="I968" s="20" t="n">
        <f>G968*H968*7</f>
        <v>84</v>
      </c>
      <c r="J968" s="12" t="s">
        <v>115</v>
      </c>
      <c r="K968" s="14" t="n">
        <v>1524</v>
      </c>
      <c r="L968" s="35" t="n">
        <v>130</v>
      </c>
      <c r="M968" s="14" t="n">
        <v>1</v>
      </c>
      <c r="N968" s="11" t="n">
        <v>0</v>
      </c>
      <c r="O968" s="11" t="n">
        <v>0.4</v>
      </c>
      <c r="P968" s="11" t="n">
        <v>0.4</v>
      </c>
      <c r="Q968" s="22" t="n">
        <f>M968/H968</f>
        <v>0.01</v>
      </c>
    </row>
    <row r="969" ht="22.5" customHeight="1">
      <c r="A969" s="31"/>
      <c r="B969" s="19"/>
      <c r="C969" s="12" t="n">
        <v>10514860</v>
      </c>
      <c r="D969" s="12" t="s">
        <v>47</v>
      </c>
      <c r="E969" s="12" t="s">
        <v>14</v>
      </c>
      <c r="F969" s="12" t="s">
        <v>15</v>
      </c>
      <c r="G969" s="20" t="n">
        <v>0.7</v>
      </c>
      <c r="H969" s="12" t="n">
        <v>200</v>
      </c>
      <c r="I969" s="20" t="n">
        <f>G969*H969*7</f>
        <v>980</v>
      </c>
      <c r="J969" s="12" t="s">
        <v>115</v>
      </c>
      <c r="K969" s="14" t="n">
        <v>86493</v>
      </c>
      <c r="L969" s="14" t="n">
        <v>20085</v>
      </c>
      <c r="M969" s="14" t="n">
        <v>200</v>
      </c>
      <c r="N969" s="11" t="n">
        <v>0.007</v>
      </c>
      <c r="O969" s="11" t="n">
        <v>0.7</v>
      </c>
      <c r="P969" s="11" t="n">
        <v>140</v>
      </c>
      <c r="Q969" s="22" t="n">
        <f>M969/H969</f>
        <v>1</v>
      </c>
    </row>
    <row r="970" ht="22.5" customHeight="1">
      <c r="A970" s="31"/>
      <c r="B970" s="19"/>
      <c r="C970" s="12" t="n">
        <v>91532857</v>
      </c>
      <c r="D970" s="12" t="s">
        <v>49</v>
      </c>
      <c r="E970" s="12" t="s">
        <v>14</v>
      </c>
      <c r="F970" s="12" t="s">
        <v>12</v>
      </c>
      <c r="G970" s="20" t="n">
        <v>0.23</v>
      </c>
      <c r="H970" s="12" t="n">
        <v>100</v>
      </c>
      <c r="I970" s="20" t="n">
        <f>G970*H970*7</f>
        <v>161</v>
      </c>
      <c r="J970" s="12" t="s">
        <v>115</v>
      </c>
      <c r="K970" s="14" t="n">
        <v>12152</v>
      </c>
      <c r="L970" s="14" t="n">
        <v>1329</v>
      </c>
      <c r="M970" s="14" t="n">
        <v>56</v>
      </c>
      <c r="N970" s="11" t="n">
        <v>0.007</v>
      </c>
      <c r="O970" s="11" t="n">
        <v>0.174</v>
      </c>
      <c r="P970" s="11" t="n">
        <v>9.7537</v>
      </c>
      <c r="Q970" s="22" t="n">
        <f>M970/H970</f>
        <v>0.56</v>
      </c>
    </row>
    <row r="971" ht="22.5" customHeight="1">
      <c r="A971" s="31"/>
      <c r="B971" s="19"/>
      <c r="C971" s="12" t="n">
        <v>91534913</v>
      </c>
      <c r="D971" s="12" t="s">
        <v>50</v>
      </c>
      <c r="E971" s="12" t="s">
        <v>51</v>
      </c>
      <c r="F971" s="12" t="s">
        <v>15</v>
      </c>
      <c r="G971" s="20" t="n">
        <v>0.5</v>
      </c>
      <c r="H971" s="12" t="n">
        <v>100</v>
      </c>
      <c r="I971" s="20" t="n">
        <f>G971*H971*7</f>
        <v>350</v>
      </c>
      <c r="J971" s="12" t="s">
        <v>115</v>
      </c>
      <c r="K971" s="14" t="n">
        <v>33568</v>
      </c>
      <c r="L971" s="14" t="n">
        <v>8626</v>
      </c>
      <c r="M971" s="14" t="n">
        <v>7</v>
      </c>
      <c r="N971" s="11" t="n">
        <v>0.001</v>
      </c>
      <c r="O971" s="11" t="n">
        <v>1</v>
      </c>
      <c r="P971" s="11" t="n">
        <v>7</v>
      </c>
      <c r="Q971" s="22" t="n">
        <f>M971/H971</f>
        <v>0.07</v>
      </c>
    </row>
    <row r="972" ht="22.5" customHeight="1">
      <c r="A972" s="31"/>
      <c r="B972" s="19"/>
      <c r="C972" s="12" t="n">
        <v>91538336</v>
      </c>
      <c r="D972" s="12" t="s">
        <v>52</v>
      </c>
      <c r="E972" s="12" t="s">
        <v>35</v>
      </c>
      <c r="F972" s="12" t="s">
        <v>15</v>
      </c>
      <c r="G972" s="20" t="n">
        <v>0.25</v>
      </c>
      <c r="H972" s="12" t="n">
        <v>100</v>
      </c>
      <c r="I972" s="20" t="n">
        <f>G972*H972*7</f>
        <v>175</v>
      </c>
      <c r="J972" s="12" t="s">
        <v>115</v>
      </c>
      <c r="K972" s="14" t="n">
        <v>26814</v>
      </c>
      <c r="L972" s="14" t="n">
        <v>1715</v>
      </c>
      <c r="M972" s="14" t="n">
        <v>2</v>
      </c>
      <c r="N972" s="11" t="n">
        <v>0.001</v>
      </c>
      <c r="O972" s="11" t="n">
        <v>0.8</v>
      </c>
      <c r="P972" s="11" t="n">
        <v>1.6</v>
      </c>
      <c r="Q972" s="22" t="n">
        <f>M972/H972</f>
        <v>0.02</v>
      </c>
    </row>
    <row r="973" ht="22.5" customHeight="1">
      <c r="A973" s="31"/>
      <c r="B973" s="19"/>
      <c r="C973" s="12" t="n">
        <v>91533906</v>
      </c>
      <c r="D973" s="12" t="s">
        <v>53</v>
      </c>
      <c r="E973" s="12" t="s">
        <v>54</v>
      </c>
      <c r="F973" s="12" t="s">
        <v>15</v>
      </c>
      <c r="G973" s="20" t="n">
        <v>0.5</v>
      </c>
      <c r="H973" s="12" t="n">
        <v>100</v>
      </c>
      <c r="I973" s="20" t="n">
        <f>G973*H973*7</f>
        <v>350</v>
      </c>
      <c r="J973" s="12" t="s">
        <v>115</v>
      </c>
      <c r="K973" s="14" t="n">
        <v>18472</v>
      </c>
      <c r="L973" s="14" t="n">
        <v>1733</v>
      </c>
      <c r="M973" s="14" t="n">
        <v>5</v>
      </c>
      <c r="N973" s="11" t="n">
        <v>0.003</v>
      </c>
      <c r="O973" s="11" t="n">
        <v>1</v>
      </c>
      <c r="P973" s="11" t="n">
        <v>5</v>
      </c>
      <c r="Q973" s="22" t="n">
        <f>M973/H973</f>
        <v>0.05</v>
      </c>
    </row>
    <row r="974" ht="22.5" customHeight="1">
      <c r="A974" s="31"/>
      <c r="B974" s="19"/>
      <c r="C974" s="12" t="n">
        <v>91538334</v>
      </c>
      <c r="D974" s="12" t="s">
        <v>52</v>
      </c>
      <c r="E974" s="12" t="s">
        <v>18</v>
      </c>
      <c r="F974" s="12" t="s">
        <v>15</v>
      </c>
      <c r="G974" s="20" t="n">
        <v>0.5</v>
      </c>
      <c r="H974" s="12" t="n">
        <v>100</v>
      </c>
      <c r="I974" s="20" t="n">
        <f>G974*H974*7</f>
        <v>350</v>
      </c>
      <c r="J974" s="12" t="s">
        <v>115</v>
      </c>
      <c r="K974" s="14" t="n">
        <v>20546</v>
      </c>
      <c r="L974" s="14" t="n">
        <v>2545</v>
      </c>
      <c r="M974" s="14" t="n">
        <v>33</v>
      </c>
      <c r="N974" s="11" t="n">
        <v>0.01</v>
      </c>
      <c r="O974" s="11" t="n">
        <v>0.8</v>
      </c>
      <c r="P974" s="11" t="n">
        <v>26.4</v>
      </c>
      <c r="Q974" s="22" t="n">
        <f>M974/H974</f>
        <v>0.33</v>
      </c>
    </row>
    <row r="975" ht="22.5" customHeight="1">
      <c r="A975" s="31"/>
      <c r="B975" s="19"/>
      <c r="C975" s="12" t="n">
        <v>91545519</v>
      </c>
      <c r="D975" s="12" t="s">
        <v>55</v>
      </c>
      <c r="E975" s="12" t="s">
        <v>48</v>
      </c>
      <c r="F975" s="12" t="s">
        <v>15</v>
      </c>
      <c r="G975" s="20" t="n">
        <v>0.2</v>
      </c>
      <c r="H975" s="12" t="n">
        <v>100</v>
      </c>
      <c r="I975" s="20" t="n">
        <f>G975*H975*7</f>
        <v>140</v>
      </c>
      <c r="J975" s="12" t="s">
        <v>115</v>
      </c>
      <c r="K975" s="14" t="n">
        <v>21950</v>
      </c>
      <c r="L975" s="14" t="n">
        <v>3439</v>
      </c>
      <c r="M975" s="14" t="n">
        <v>50</v>
      </c>
      <c r="N975" s="11" t="n">
        <v>0.003</v>
      </c>
      <c r="O975" s="11" t="n">
        <v>0.199</v>
      </c>
      <c r="P975" s="11" t="n">
        <v>9.94</v>
      </c>
      <c r="Q975" s="22" t="n">
        <f>M975/H975</f>
        <v>0.5</v>
      </c>
    </row>
    <row r="976" ht="22.5" customHeight="1">
      <c r="A976" s="31"/>
      <c r="B976" s="19"/>
      <c r="C976" s="12" t="n">
        <v>91551388</v>
      </c>
      <c r="D976" s="12" t="s">
        <v>56</v>
      </c>
      <c r="E976" s="12" t="s">
        <v>34</v>
      </c>
      <c r="F976" s="12" t="s">
        <v>12</v>
      </c>
      <c r="G976" s="20" t="n">
        <v>0.5</v>
      </c>
      <c r="H976" s="12" t="n">
        <v>50</v>
      </c>
      <c r="I976" s="20" t="n">
        <f>G976*H976*7</f>
        <v>175</v>
      </c>
      <c r="J976" s="12" t="s">
        <v>115</v>
      </c>
      <c r="K976" s="14" t="n">
        <v>1967</v>
      </c>
      <c r="L976" s="14" t="n">
        <v>817</v>
      </c>
      <c r="M976" s="14" t="n">
        <v>40</v>
      </c>
      <c r="N976" s="11" t="n">
        <v>0.035</v>
      </c>
      <c r="O976" s="11" t="n">
        <v>0.709</v>
      </c>
      <c r="P976" s="11" t="n">
        <v>28.3657</v>
      </c>
      <c r="Q976" s="22" t="n">
        <f>M976/H976</f>
        <v>0.8</v>
      </c>
    </row>
    <row r="977" ht="22.5" customHeight="1">
      <c r="A977" s="31"/>
      <c r="B977" s="19"/>
      <c r="C977" s="12" t="n">
        <v>91550293</v>
      </c>
      <c r="D977" s="12" t="s">
        <v>57</v>
      </c>
      <c r="E977" s="12" t="s">
        <v>58</v>
      </c>
      <c r="F977" s="12" t="s">
        <v>15</v>
      </c>
      <c r="G977" s="20" t="n">
        <v>0.35</v>
      </c>
      <c r="H977" s="12" t="n">
        <v>66</v>
      </c>
      <c r="I977" s="20" t="n">
        <f>G977*H977*7</f>
        <v>161.7</v>
      </c>
      <c r="J977" s="12" t="s">
        <v>115</v>
      </c>
      <c r="K977" s="14" t="n">
        <v>41615</v>
      </c>
      <c r="L977" s="14" t="n">
        <v>7095</v>
      </c>
      <c r="M977" s="14" t="n">
        <v>35</v>
      </c>
      <c r="N977" s="11" t="n">
        <v>0.002</v>
      </c>
      <c r="O977" s="11" t="n">
        <v>0.35</v>
      </c>
      <c r="P977" s="11" t="n">
        <v>12.25</v>
      </c>
      <c r="Q977" s="22" t="n">
        <f>M977/H977</f>
        <v>0.53030303030303</v>
      </c>
    </row>
    <row r="978" ht="22.5" customHeight="1">
      <c r="A978" s="31"/>
      <c r="B978" s="19"/>
      <c r="C978" s="12" t="n">
        <v>91550294</v>
      </c>
      <c r="D978" s="12" t="s">
        <v>59</v>
      </c>
      <c r="E978" s="12" t="s">
        <v>34</v>
      </c>
      <c r="F978" s="12" t="s">
        <v>15</v>
      </c>
      <c r="G978" s="20" t="n">
        <v>0.8</v>
      </c>
      <c r="H978" s="12" t="n">
        <v>30</v>
      </c>
      <c r="I978" s="20" t="n">
        <f>G978*H978*7</f>
        <v>168</v>
      </c>
      <c r="J978" s="12" t="s">
        <v>115</v>
      </c>
      <c r="K978" s="14" t="n">
        <v>4898</v>
      </c>
      <c r="L978" s="14" t="n">
        <v>39</v>
      </c>
      <c r="M978" s="14" t="n">
        <v>2</v>
      </c>
      <c r="N978" s="11" t="n">
        <v>0.041</v>
      </c>
      <c r="O978" s="11" t="n">
        <v>0.8</v>
      </c>
      <c r="P978" s="11" t="n">
        <v>1.6</v>
      </c>
      <c r="Q978" s="22" t="n">
        <f>M978/H978</f>
        <v>0.0666666666666667</v>
      </c>
    </row>
    <row r="979" ht="22.5" customHeight="1">
      <c r="A979" s="31"/>
      <c r="B979" s="19"/>
      <c r="C979" s="12" t="n">
        <v>9333145</v>
      </c>
      <c r="D979" s="12" t="s">
        <v>60</v>
      </c>
      <c r="E979" s="12" t="s">
        <v>14</v>
      </c>
      <c r="F979" s="12" t="s">
        <v>26</v>
      </c>
      <c r="G979" s="20" t="n">
        <v>0.38</v>
      </c>
      <c r="H979" s="12" t="n">
        <v>200</v>
      </c>
      <c r="I979" s="20" t="n">
        <f>G979*H979*7</f>
        <v>532</v>
      </c>
      <c r="J979" s="12" t="s">
        <v>115</v>
      </c>
      <c r="K979" s="14" t="n">
        <v>823084</v>
      </c>
      <c r="L979" s="14" t="n">
        <v>7108</v>
      </c>
      <c r="M979" s="14" t="n">
        <v>132</v>
      </c>
      <c r="N979" s="11" t="n">
        <v>0.01</v>
      </c>
      <c r="O979" s="11" t="n">
        <v>0.27</v>
      </c>
      <c r="P979" s="11" t="n">
        <v>36.23</v>
      </c>
      <c r="Q979" s="22" t="n">
        <f>M979/H979</f>
        <v>0.66</v>
      </c>
    </row>
    <row r="980" ht="22.5" customHeight="1">
      <c r="A980" s="31"/>
      <c r="B980" s="19"/>
      <c r="C980" s="12" t="n">
        <v>91555309</v>
      </c>
      <c r="D980" s="12" t="s">
        <v>55</v>
      </c>
      <c r="E980" s="12" t="s">
        <v>40</v>
      </c>
      <c r="F980" s="12" t="s">
        <v>15</v>
      </c>
      <c r="G980" s="20" t="n">
        <v>1</v>
      </c>
      <c r="H980" s="12" t="n">
        <v>50</v>
      </c>
      <c r="I980" s="20" t="n">
        <f>G980*H980*7</f>
        <v>350</v>
      </c>
      <c r="J980" s="12" t="s">
        <v>115</v>
      </c>
      <c r="K980" s="14" t="n">
        <v>75</v>
      </c>
      <c r="L980" s="14" t="n">
        <v>39</v>
      </c>
      <c r="M980" s="14" t="n">
        <v>0</v>
      </c>
      <c r="N980" s="11" t="n">
        <v>0</v>
      </c>
      <c r="O980" s="11" t="n">
        <v>0</v>
      </c>
      <c r="P980" s="11" t="n">
        <v>0</v>
      </c>
      <c r="Q980" s="22" t="n">
        <f>M980/H980</f>
        <v>0</v>
      </c>
    </row>
    <row r="981" ht="22.5" customHeight="1">
      <c r="A981" s="31"/>
      <c r="B981" s="19"/>
      <c r="C981" s="12" t="n">
        <v>91554853</v>
      </c>
      <c r="D981" s="12" t="s">
        <v>55</v>
      </c>
      <c r="E981" s="12" t="s">
        <v>40</v>
      </c>
      <c r="F981" s="12" t="s">
        <v>21</v>
      </c>
      <c r="G981" s="20" t="n">
        <v>0.1</v>
      </c>
      <c r="H981" s="12" t="n">
        <v>200</v>
      </c>
      <c r="I981" s="20" t="n">
        <f>G981*H981*7</f>
        <v>140</v>
      </c>
      <c r="J981" s="12" t="s">
        <v>115</v>
      </c>
      <c r="K981" s="16" t="n">
        <v>40048</v>
      </c>
      <c r="L981" s="14" t="n">
        <v>345</v>
      </c>
      <c r="M981" s="16" t="n">
        <v>1</v>
      </c>
      <c r="N981" s="11" t="n">
        <v>0</v>
      </c>
      <c r="O981" s="11" t="n">
        <v>0.3</v>
      </c>
      <c r="P981" s="11" t="n">
        <v>0.3</v>
      </c>
      <c r="Q981" s="22" t="n">
        <f>M981/H981</f>
        <v>0.005</v>
      </c>
    </row>
    <row r="982" ht="22.5" customHeight="1">
      <c r="A982" s="31"/>
      <c r="B982" s="19"/>
      <c r="C982" s="12" t="n">
        <v>91557347</v>
      </c>
      <c r="D982" s="12" t="s">
        <v>61</v>
      </c>
      <c r="E982" s="12" t="s">
        <v>14</v>
      </c>
      <c r="F982" s="12" t="s">
        <v>15</v>
      </c>
      <c r="G982" s="20" t="n">
        <v>0.5</v>
      </c>
      <c r="H982" s="12" t="n">
        <v>50</v>
      </c>
      <c r="I982" s="20" t="n">
        <f>G982*H982*7</f>
        <v>175</v>
      </c>
      <c r="J982" s="12" t="s">
        <v>115</v>
      </c>
      <c r="K982" s="14" t="n">
        <v>39222</v>
      </c>
      <c r="L982" s="14" t="n">
        <v>504</v>
      </c>
      <c r="M982" s="14" t="n">
        <v>2</v>
      </c>
      <c r="N982" s="11" t="n">
        <v>0.002</v>
      </c>
      <c r="O982" s="11" t="n">
        <v>0.5</v>
      </c>
      <c r="P982" s="11" t="n">
        <v>1</v>
      </c>
      <c r="Q982" s="22" t="n">
        <f>M982/H982</f>
        <v>0.04</v>
      </c>
    </row>
    <row r="983" ht="22.5" customHeight="1">
      <c r="A983" s="31"/>
      <c r="B983" s="19"/>
      <c r="C983" s="12" t="n">
        <v>91557160</v>
      </c>
      <c r="D983" s="12" t="s">
        <v>62</v>
      </c>
      <c r="E983" s="12" t="s">
        <v>11</v>
      </c>
      <c r="F983" s="12" t="s">
        <v>15</v>
      </c>
      <c r="G983" s="20" t="n">
        <v>0.15</v>
      </c>
      <c r="H983" s="12" t="n">
        <v>100</v>
      </c>
      <c r="I983" s="20" t="n">
        <f>G983*H983*7</f>
        <v>105</v>
      </c>
      <c r="J983" s="12" t="s">
        <v>115</v>
      </c>
      <c r="K983" s="14" t="n">
        <v>37204</v>
      </c>
      <c r="L983" s="14" t="n">
        <v>1449</v>
      </c>
      <c r="M983" s="14" t="n">
        <v>0</v>
      </c>
      <c r="N983" s="11" t="n">
        <v>0</v>
      </c>
      <c r="O983" s="11" t="n">
        <v>0</v>
      </c>
      <c r="P983" s="11" t="n">
        <v>0</v>
      </c>
      <c r="Q983" s="22" t="n">
        <f>M983/H983</f>
        <v>0</v>
      </c>
    </row>
    <row r="984" ht="22.5" customHeight="1">
      <c r="A984" s="31"/>
      <c r="B984" s="19"/>
      <c r="C984" s="12" t="n">
        <v>9298539</v>
      </c>
      <c r="D984" s="12" t="s">
        <v>60</v>
      </c>
      <c r="E984" s="12" t="s">
        <v>14</v>
      </c>
      <c r="F984" s="12" t="s">
        <v>15</v>
      </c>
      <c r="G984" s="20" t="n">
        <v>0.38</v>
      </c>
      <c r="H984" s="12" t="n">
        <v>100</v>
      </c>
      <c r="I984" s="20" t="n">
        <f>G984*H984*7</f>
        <v>266</v>
      </c>
      <c r="J984" s="12" t="s">
        <v>115</v>
      </c>
      <c r="K984" s="14" t="n">
        <v>1251241</v>
      </c>
      <c r="L984" s="14" t="n">
        <v>81509</v>
      </c>
      <c r="M984" s="14" t="n">
        <v>100</v>
      </c>
      <c r="N984" s="11" t="n">
        <v>0</v>
      </c>
      <c r="O984" s="11" t="n">
        <v>0.38</v>
      </c>
      <c r="P984" s="11" t="n">
        <v>38</v>
      </c>
      <c r="Q984" s="22" t="n">
        <f>M984/H984</f>
        <v>1</v>
      </c>
    </row>
    <row r="985" ht="22.5" customHeight="1">
      <c r="A985" s="31"/>
      <c r="B985" s="50" t="s">
        <v>119</v>
      </c>
      <c r="C985" s="12" t="n">
        <v>91399439</v>
      </c>
      <c r="D985" s="12" t="s">
        <v>63</v>
      </c>
      <c r="E985" s="12" t="s">
        <v>29</v>
      </c>
      <c r="F985" s="12" t="s">
        <v>15</v>
      </c>
      <c r="G985" s="20" t="n">
        <v>0.1</v>
      </c>
      <c r="H985" s="12" t="n">
        <v>200</v>
      </c>
      <c r="I985" s="20" t="n">
        <f>G985*H985*7</f>
        <v>140</v>
      </c>
      <c r="J985" s="12" t="s">
        <v>115</v>
      </c>
      <c r="K985" s="16" t="n">
        <v>122446</v>
      </c>
      <c r="L985" s="14" t="n">
        <v>8513</v>
      </c>
      <c r="M985" s="16" t="n">
        <v>46</v>
      </c>
      <c r="N985" s="11" t="n">
        <v>0.001</v>
      </c>
      <c r="O985" s="11" t="n">
        <v>0.1</v>
      </c>
      <c r="P985" s="11" t="n">
        <v>4.6</v>
      </c>
      <c r="Q985" s="22" t="n">
        <f>M985/H985</f>
        <v>0.23</v>
      </c>
    </row>
    <row r="986" ht="22.5" customHeight="1">
      <c r="A986" s="31"/>
      <c r="B986" s="19"/>
      <c r="C986" s="12" t="n">
        <v>91399437</v>
      </c>
      <c r="D986" s="12" t="s">
        <v>64</v>
      </c>
      <c r="E986" s="12" t="s">
        <v>65</v>
      </c>
      <c r="F986" s="12" t="s">
        <v>15</v>
      </c>
      <c r="G986" s="20" t="n">
        <v>0.15</v>
      </c>
      <c r="H986" s="12" t="n">
        <v>50</v>
      </c>
      <c r="I986" s="20" t="n">
        <f>G986*H986*7</f>
        <v>52.5</v>
      </c>
      <c r="J986" s="12" t="s">
        <v>115</v>
      </c>
      <c r="K986" s="16" t="n">
        <v>11962</v>
      </c>
      <c r="L986" s="14" t="n">
        <v>3791</v>
      </c>
      <c r="M986" s="16" t="n">
        <v>50</v>
      </c>
      <c r="N986" s="11" t="n">
        <v>0.002</v>
      </c>
      <c r="O986" s="11" t="n">
        <v>0.15</v>
      </c>
      <c r="P986" s="11" t="n">
        <v>7.5</v>
      </c>
      <c r="Q986" s="22" t="n">
        <f>M986/H986</f>
        <v>1</v>
      </c>
    </row>
    <row r="987" ht="22.5" customHeight="1">
      <c r="A987" s="31"/>
      <c r="B987" s="19"/>
      <c r="C987" s="12" t="n">
        <v>5556054</v>
      </c>
      <c r="D987" s="12" t="s">
        <v>66</v>
      </c>
      <c r="E987" s="12" t="s">
        <v>40</v>
      </c>
      <c r="F987" s="12" t="s">
        <v>15</v>
      </c>
      <c r="G987" s="20" t="n">
        <v>0.8</v>
      </c>
      <c r="H987" s="12" t="n">
        <v>100</v>
      </c>
      <c r="I987" s="20" t="n">
        <f>G987*H987*7</f>
        <v>560</v>
      </c>
      <c r="J987" s="12" t="s">
        <v>115</v>
      </c>
      <c r="K987" s="16" t="n">
        <v>22678</v>
      </c>
      <c r="L987" s="14" t="n">
        <v>979</v>
      </c>
      <c r="M987" s="16" t="n">
        <v>3</v>
      </c>
      <c r="N987" s="11" t="n">
        <v>0.005</v>
      </c>
      <c r="O987" s="11" t="n">
        <v>1.66</v>
      </c>
      <c r="P987" s="11" t="n">
        <v>4.98</v>
      </c>
      <c r="Q987" s="22" t="n">
        <f>M987/H987</f>
        <v>0.03</v>
      </c>
    </row>
    <row r="988" ht="22.5" customHeight="1">
      <c r="A988" s="31"/>
      <c r="B988" s="19"/>
      <c r="C988" s="12" t="n">
        <v>8628042</v>
      </c>
      <c r="D988" s="12" t="s">
        <v>30</v>
      </c>
      <c r="E988" s="12" t="s">
        <v>14</v>
      </c>
      <c r="F988" s="12" t="s">
        <v>26</v>
      </c>
      <c r="G988" s="20" t="n">
        <v>0.48</v>
      </c>
      <c r="H988" s="12" t="n">
        <v>500</v>
      </c>
      <c r="I988" s="20" t="n">
        <f>G988*H988*7</f>
        <v>1680</v>
      </c>
      <c r="J988" s="12" t="s">
        <v>115</v>
      </c>
      <c r="K988" s="16" t="n">
        <v>280712</v>
      </c>
      <c r="L988" s="14" t="n">
        <v>20744</v>
      </c>
      <c r="M988" s="16" t="n">
        <v>654</v>
      </c>
      <c r="N988" s="11" t="n">
        <v>0.02</v>
      </c>
      <c r="O988" s="11" t="n">
        <v>0.56</v>
      </c>
      <c r="P988" s="11" t="n">
        <v>368.49</v>
      </c>
      <c r="Q988" s="22" t="n">
        <f>M988/H988</f>
        <v>1.308</v>
      </c>
    </row>
    <row r="989" ht="22.5" customHeight="1">
      <c r="A989" s="31"/>
      <c r="B989" s="19"/>
      <c r="C989" s="12" t="n">
        <v>9297014</v>
      </c>
      <c r="D989" s="12" t="s">
        <v>13</v>
      </c>
      <c r="E989" s="12" t="s">
        <v>14</v>
      </c>
      <c r="F989" s="12" t="s">
        <v>26</v>
      </c>
      <c r="G989" s="20" t="n">
        <v>0.19</v>
      </c>
      <c r="H989" s="12" t="n">
        <v>300</v>
      </c>
      <c r="I989" s="20" t="n">
        <f>G989*H989*7</f>
        <v>399</v>
      </c>
      <c r="J989" s="12" t="s">
        <v>115</v>
      </c>
      <c r="K989" s="16" t="n">
        <v>77712</v>
      </c>
      <c r="L989" s="14" t="n">
        <v>1222</v>
      </c>
      <c r="M989" s="16" t="n">
        <v>98</v>
      </c>
      <c r="N989" s="11" t="n">
        <v>0.01</v>
      </c>
      <c r="O989" s="11" t="n">
        <v>0.07</v>
      </c>
      <c r="P989" s="11" t="n">
        <v>6.62</v>
      </c>
      <c r="Q989" s="22" t="n">
        <f>M989/H989</f>
        <v>0.326666666666667</v>
      </c>
    </row>
    <row r="990" ht="22.5" customHeight="1">
      <c r="A990" s="31"/>
      <c r="B990" s="19"/>
      <c r="C990" s="12" t="n">
        <v>7815836</v>
      </c>
      <c r="D990" s="12" t="s">
        <v>67</v>
      </c>
      <c r="E990" s="12" t="s">
        <v>40</v>
      </c>
      <c r="F990" s="12" t="s">
        <v>15</v>
      </c>
      <c r="G990" s="20" t="n">
        <v>0.08</v>
      </c>
      <c r="H990" s="12" t="n">
        <v>12000</v>
      </c>
      <c r="I990" s="20" t="n">
        <f>G990*H990*7</f>
        <v>6720</v>
      </c>
      <c r="J990" s="12" t="s">
        <v>115</v>
      </c>
      <c r="K990" s="16" t="n">
        <v>370753</v>
      </c>
      <c r="L990" s="14" t="n">
        <v>86007</v>
      </c>
      <c r="M990" s="16" t="n">
        <v>3481</v>
      </c>
      <c r="N990" s="11" t="n">
        <v>0.004</v>
      </c>
      <c r="O990" s="11" t="n">
        <v>0.107</v>
      </c>
      <c r="P990" s="11" t="n">
        <v>373.51</v>
      </c>
      <c r="Q990" s="22" t="n">
        <f>M990/H990</f>
        <v>0.290083333333333</v>
      </c>
    </row>
    <row r="991" ht="22.5" customHeight="1">
      <c r="A991" s="31"/>
      <c r="B991" s="19"/>
      <c r="C991" s="12" t="n">
        <v>9751142</v>
      </c>
      <c r="D991" s="12" t="s">
        <v>68</v>
      </c>
      <c r="E991" s="12" t="s">
        <v>11</v>
      </c>
      <c r="F991" s="12" t="s">
        <v>32</v>
      </c>
      <c r="G991" s="20" t="n">
        <v>0.3</v>
      </c>
      <c r="H991" s="12" t="n">
        <v>170</v>
      </c>
      <c r="I991" s="20" t="n">
        <f>G991*H991*7</f>
        <v>357</v>
      </c>
      <c r="J991" s="12" t="s">
        <v>115</v>
      </c>
      <c r="K991" s="16" t="n">
        <v>5029</v>
      </c>
      <c r="L991" s="14" t="n">
        <v>532</v>
      </c>
      <c r="M991" s="16" t="n">
        <v>1</v>
      </c>
      <c r="N991" s="11" t="n">
        <v>0</v>
      </c>
      <c r="O991" s="11" t="n">
        <v>1.76</v>
      </c>
      <c r="P991" s="11" t="n">
        <v>1.76</v>
      </c>
      <c r="Q991" s="22" t="n">
        <f>M991/H991</f>
        <v>0.00588235294117647</v>
      </c>
    </row>
    <row r="992" ht="22.5" customHeight="1">
      <c r="A992" s="31"/>
      <c r="B992" s="19"/>
      <c r="C992" s="12" t="n">
        <v>8312006</v>
      </c>
      <c r="D992" s="12" t="s">
        <v>69</v>
      </c>
      <c r="E992" s="12" t="s">
        <v>14</v>
      </c>
      <c r="F992" s="12" t="s">
        <v>15</v>
      </c>
      <c r="G992" s="20" t="n">
        <v>0.12</v>
      </c>
      <c r="H992" s="12" t="n">
        <v>50</v>
      </c>
      <c r="I992" s="20" t="n">
        <f>G992*H992*7</f>
        <v>42</v>
      </c>
      <c r="J992" s="12" t="s">
        <v>115</v>
      </c>
      <c r="K992" s="16" t="n">
        <v>13266</v>
      </c>
      <c r="L992" s="16" t="n">
        <v>2474</v>
      </c>
      <c r="M992" s="16" t="n">
        <v>17</v>
      </c>
      <c r="N992" s="11" t="n">
        <v>0.001</v>
      </c>
      <c r="O992" s="11" t="n">
        <v>0.12</v>
      </c>
      <c r="P992" s="11" t="n">
        <v>2.04</v>
      </c>
      <c r="Q992" s="22" t="n">
        <f>M992/H992</f>
        <v>0.34</v>
      </c>
    </row>
    <row r="993" ht="22.5" customHeight="1">
      <c r="A993" s="31"/>
      <c r="B993" s="19"/>
      <c r="C993" s="12" t="n">
        <v>91467820</v>
      </c>
      <c r="D993" s="12" t="s">
        <v>70</v>
      </c>
      <c r="E993" s="12" t="s">
        <v>40</v>
      </c>
      <c r="F993" s="12" t="s">
        <v>15</v>
      </c>
      <c r="G993" s="20" t="n">
        <v>0.1</v>
      </c>
      <c r="H993" s="12" t="n">
        <v>300</v>
      </c>
      <c r="I993" s="20" t="n">
        <f>G993*H993*7</f>
        <v>210</v>
      </c>
      <c r="J993" s="12" t="s">
        <v>115</v>
      </c>
      <c r="K993" s="16" t="n">
        <v>192644</v>
      </c>
      <c r="L993" s="14" t="n">
        <v>53295</v>
      </c>
      <c r="M993" s="16" t="n">
        <v>200</v>
      </c>
      <c r="N993" s="11" t="n">
        <v>0</v>
      </c>
      <c r="O993" s="11" t="n">
        <v>0.1</v>
      </c>
      <c r="P993" s="11" t="n">
        <v>20</v>
      </c>
      <c r="Q993" s="22" t="n">
        <f>M993/H993</f>
        <v>0.666666666666667</v>
      </c>
    </row>
    <row r="994" ht="22.5" customHeight="1">
      <c r="A994" s="31"/>
      <c r="B994" s="19"/>
      <c r="C994" s="12" t="n">
        <v>91467821</v>
      </c>
      <c r="D994" s="12" t="s">
        <v>70</v>
      </c>
      <c r="E994" s="12" t="s">
        <v>17</v>
      </c>
      <c r="F994" s="12" t="s">
        <v>15</v>
      </c>
      <c r="G994" s="20" t="n">
        <v>0.17</v>
      </c>
      <c r="H994" s="12" t="n">
        <v>100</v>
      </c>
      <c r="I994" s="20" t="n">
        <f>G994*H994*7</f>
        <v>119</v>
      </c>
      <c r="J994" s="12" t="s">
        <v>115</v>
      </c>
      <c r="K994" s="16" t="n">
        <v>80000</v>
      </c>
      <c r="L994" s="14" t="n">
        <v>17420</v>
      </c>
      <c r="M994" s="16" t="n">
        <v>100</v>
      </c>
      <c r="N994" s="11" t="n">
        <v>0.001</v>
      </c>
      <c r="O994" s="11" t="n">
        <v>0.17</v>
      </c>
      <c r="P994" s="11" t="n">
        <v>17</v>
      </c>
      <c r="Q994" s="22" t="n">
        <f>M994/H994</f>
        <v>1</v>
      </c>
    </row>
    <row r="995" ht="22.5" customHeight="1">
      <c r="A995" s="31"/>
      <c r="B995" s="19"/>
      <c r="C995" s="12" t="n">
        <v>10295313</v>
      </c>
      <c r="D995" s="12" t="s">
        <v>69</v>
      </c>
      <c r="E995" s="12" t="s">
        <v>14</v>
      </c>
      <c r="F995" s="12" t="s">
        <v>15</v>
      </c>
      <c r="G995" s="20" t="n">
        <v>3</v>
      </c>
      <c r="H995" s="12" t="n">
        <v>100</v>
      </c>
      <c r="I995" s="20" t="n">
        <f>G995*H995*7</f>
        <v>2100</v>
      </c>
      <c r="J995" s="12" t="s">
        <v>115</v>
      </c>
      <c r="K995" s="16" t="n">
        <v>1379</v>
      </c>
      <c r="L995" s="16" t="n">
        <v>2</v>
      </c>
      <c r="M995" s="16" t="n">
        <v>0</v>
      </c>
      <c r="N995" s="11" t="n">
        <v>0</v>
      </c>
      <c r="O995" s="11" t="n">
        <v>0</v>
      </c>
      <c r="P995" s="11" t="n">
        <v>0</v>
      </c>
      <c r="Q995" s="22" t="n">
        <f>M995/H995</f>
        <v>0</v>
      </c>
    </row>
    <row r="996" ht="22.5" customHeight="1">
      <c r="A996" s="31"/>
      <c r="B996" s="19"/>
      <c r="C996" s="12" t="n">
        <v>91496145</v>
      </c>
      <c r="D996" s="12" t="s">
        <v>70</v>
      </c>
      <c r="E996" s="12" t="s">
        <v>65</v>
      </c>
      <c r="F996" s="12" t="s">
        <v>15</v>
      </c>
      <c r="G996" s="20" t="n">
        <v>0.14</v>
      </c>
      <c r="H996" s="12" t="n">
        <v>50</v>
      </c>
      <c r="I996" s="20" t="n">
        <f>G996*H996*7</f>
        <v>49</v>
      </c>
      <c r="J996" s="12" t="s">
        <v>115</v>
      </c>
      <c r="K996" s="16" t="n">
        <v>54573</v>
      </c>
      <c r="L996" s="16" t="n">
        <v>12775</v>
      </c>
      <c r="M996" s="16" t="n">
        <v>50</v>
      </c>
      <c r="N996" s="11" t="n">
        <v>0.001</v>
      </c>
      <c r="O996" s="11" t="n">
        <v>0.15</v>
      </c>
      <c r="P996" s="11" t="n">
        <v>7.5</v>
      </c>
      <c r="Q996" s="22" t="n">
        <f>M996/H996</f>
        <v>1</v>
      </c>
    </row>
    <row r="997" ht="22.5" customHeight="1">
      <c r="A997" s="31"/>
      <c r="B997" s="19"/>
      <c r="C997" s="12" t="n">
        <v>91496146</v>
      </c>
      <c r="D997" s="12" t="s">
        <v>70</v>
      </c>
      <c r="E997" s="12" t="s">
        <v>48</v>
      </c>
      <c r="F997" s="12" t="s">
        <v>15</v>
      </c>
      <c r="G997" s="20" t="n">
        <v>0.14</v>
      </c>
      <c r="H997" s="12" t="n">
        <v>200</v>
      </c>
      <c r="I997" s="20" t="n">
        <f>G997*H997*7</f>
        <v>196</v>
      </c>
      <c r="J997" s="12" t="s">
        <v>115</v>
      </c>
      <c r="K997" s="16" t="n">
        <v>37236</v>
      </c>
      <c r="L997" s="16" t="n">
        <v>15510</v>
      </c>
      <c r="M997" s="16" t="n">
        <v>200</v>
      </c>
      <c r="N997" s="11" t="n">
        <v>0.002</v>
      </c>
      <c r="O997" s="11" t="n">
        <v>0.14</v>
      </c>
      <c r="P997" s="11" t="n">
        <v>28</v>
      </c>
      <c r="Q997" s="22" t="n">
        <f>M997/H997</f>
        <v>1</v>
      </c>
    </row>
    <row r="998" ht="22.5" customHeight="1">
      <c r="A998" s="31"/>
      <c r="B998" s="19"/>
      <c r="C998" s="12" t="n">
        <v>91496147</v>
      </c>
      <c r="D998" s="12" t="s">
        <v>70</v>
      </c>
      <c r="E998" s="12" t="s">
        <v>11</v>
      </c>
      <c r="F998" s="12" t="s">
        <v>15</v>
      </c>
      <c r="G998" s="20" t="n">
        <v>0.14</v>
      </c>
      <c r="H998" s="12" t="n">
        <v>150</v>
      </c>
      <c r="I998" s="20" t="n">
        <f>G998*H998*7</f>
        <v>147</v>
      </c>
      <c r="J998" s="12" t="s">
        <v>115</v>
      </c>
      <c r="K998" s="16" t="n">
        <v>43210</v>
      </c>
      <c r="L998" s="14" t="n">
        <v>9867</v>
      </c>
      <c r="M998" s="16" t="n">
        <v>134</v>
      </c>
      <c r="N998" s="11" t="n">
        <v>0.002</v>
      </c>
      <c r="O998" s="11" t="n">
        <v>0.13</v>
      </c>
      <c r="P998" s="11" t="n">
        <v>17.42</v>
      </c>
      <c r="Q998" s="22" t="n">
        <f>M998/H998</f>
        <v>0.893333333333333</v>
      </c>
    </row>
    <row r="999" ht="22.5" customHeight="1">
      <c r="A999" s="31"/>
      <c r="B999" s="19"/>
      <c r="C999" s="12" t="n">
        <v>91496148</v>
      </c>
      <c r="D999" s="12" t="s">
        <v>70</v>
      </c>
      <c r="E999" s="12" t="s">
        <v>14</v>
      </c>
      <c r="F999" s="12" t="s">
        <v>15</v>
      </c>
      <c r="G999" s="20" t="n">
        <v>0.15</v>
      </c>
      <c r="H999" s="12" t="n">
        <v>200</v>
      </c>
      <c r="I999" s="20" t="n">
        <f>G999*H999*7</f>
        <v>210</v>
      </c>
      <c r="J999" s="12" t="s">
        <v>115</v>
      </c>
      <c r="K999" s="16" t="n">
        <v>58416</v>
      </c>
      <c r="L999" s="16" t="n">
        <v>20257</v>
      </c>
      <c r="M999" s="16" t="n">
        <v>160</v>
      </c>
      <c r="N999" s="11" t="n">
        <v>0.001</v>
      </c>
      <c r="O999" s="11" t="n">
        <v>0.15</v>
      </c>
      <c r="P999" s="11" t="n">
        <v>24</v>
      </c>
      <c r="Q999" s="22" t="n">
        <f>M999/H999</f>
        <v>0.8</v>
      </c>
    </row>
    <row r="1000" ht="22.5" customHeight="1">
      <c r="A1000" s="31"/>
      <c r="B1000" s="19"/>
      <c r="C1000" s="12" t="n">
        <v>10765365</v>
      </c>
      <c r="D1000" s="12" t="s">
        <v>71</v>
      </c>
      <c r="E1000" s="12" t="s">
        <v>65</v>
      </c>
      <c r="F1000" s="12" t="s">
        <v>15</v>
      </c>
      <c r="G1000" s="20" t="n">
        <v>0.19</v>
      </c>
      <c r="H1000" s="12" t="n">
        <v>100</v>
      </c>
      <c r="I1000" s="20" t="n">
        <f>G1000*H1000*7</f>
        <v>133</v>
      </c>
      <c r="J1000" s="12" t="s">
        <v>115</v>
      </c>
      <c r="K1000" s="16" t="n">
        <v>151564</v>
      </c>
      <c r="L1000" s="14" t="n">
        <v>1843</v>
      </c>
      <c r="M1000" s="16" t="n">
        <v>73</v>
      </c>
      <c r="N1000" s="11" t="n">
        <v>0.007</v>
      </c>
      <c r="O1000" s="11" t="n">
        <v>0.183</v>
      </c>
      <c r="P1000" s="11" t="n">
        <v>13.35</v>
      </c>
      <c r="Q1000" s="22" t="n">
        <f>M1000/H1000</f>
        <v>0.73</v>
      </c>
    </row>
    <row r="1001" ht="22.5" customHeight="1">
      <c r="A1001" s="31"/>
      <c r="B1001" s="19"/>
      <c r="C1001" s="12" t="n">
        <v>11079953</v>
      </c>
      <c r="D1001" s="12" t="s">
        <v>66</v>
      </c>
      <c r="E1001" s="12" t="s">
        <v>40</v>
      </c>
      <c r="F1001" s="12" t="s">
        <v>15</v>
      </c>
      <c r="G1001" s="20" t="n">
        <v>0.8</v>
      </c>
      <c r="H1001" s="12" t="n">
        <v>100</v>
      </c>
      <c r="I1001" s="20" t="n">
        <f>G1001*H1001*7</f>
        <v>560</v>
      </c>
      <c r="J1001" s="12" t="s">
        <v>115</v>
      </c>
      <c r="K1001" s="16" t="n">
        <v>18</v>
      </c>
      <c r="L1001" s="16" t="n">
        <v>4</v>
      </c>
      <c r="M1001" s="16" t="n">
        <v>0</v>
      </c>
      <c r="N1001" s="11" t="n">
        <v>0</v>
      </c>
      <c r="O1001" s="11" t="n">
        <v>0</v>
      </c>
      <c r="P1001" s="11" t="n">
        <v>0</v>
      </c>
      <c r="Q1001" s="22" t="n">
        <f>M1001/H1001</f>
        <v>0</v>
      </c>
    </row>
    <row r="1002" ht="22.5" customHeight="1">
      <c r="A1002" s="31"/>
      <c r="B1002" s="19"/>
      <c r="C1002" s="12" t="n">
        <v>11079265</v>
      </c>
      <c r="D1002" s="12" t="s">
        <v>68</v>
      </c>
      <c r="E1002" s="12" t="s">
        <v>11</v>
      </c>
      <c r="F1002" s="12" t="s">
        <v>32</v>
      </c>
      <c r="G1002" s="20" t="n">
        <v>0.3</v>
      </c>
      <c r="H1002" s="12" t="n">
        <v>100</v>
      </c>
      <c r="I1002" s="20" t="n">
        <f>G1002*H1002*7</f>
        <v>210</v>
      </c>
      <c r="J1002" s="12" t="s">
        <v>115</v>
      </c>
      <c r="K1002" s="16" t="n">
        <v>2506</v>
      </c>
      <c r="L1002" s="16" t="n">
        <v>70</v>
      </c>
      <c r="M1002" s="16" t="n">
        <v>0</v>
      </c>
      <c r="N1002" s="11" t="n">
        <v>0.01</v>
      </c>
      <c r="O1002" s="11" t="n">
        <v>0</v>
      </c>
      <c r="P1002" s="11" t="n">
        <v>0.54</v>
      </c>
      <c r="Q1002" s="22" t="n">
        <f>M1002/H1002</f>
        <v>0</v>
      </c>
    </row>
    <row r="1003" ht="22.5" customHeight="1">
      <c r="A1003" s="31"/>
      <c r="B1003" s="19"/>
      <c r="C1003" s="12" t="n">
        <v>9535696</v>
      </c>
      <c r="D1003" s="12" t="s">
        <v>72</v>
      </c>
      <c r="E1003" s="12" t="s">
        <v>40</v>
      </c>
      <c r="F1003" s="12" t="s">
        <v>15</v>
      </c>
      <c r="G1003" s="20" t="n">
        <v>0.1</v>
      </c>
      <c r="H1003" s="12" t="n">
        <v>100</v>
      </c>
      <c r="I1003" s="20" t="n">
        <f>G1003*H1003*7</f>
        <v>70</v>
      </c>
      <c r="J1003" s="12" t="s">
        <v>115</v>
      </c>
      <c r="K1003" s="16" t="n">
        <v>37876</v>
      </c>
      <c r="L1003" s="16" t="n">
        <v>1266</v>
      </c>
      <c r="M1003" s="16" t="n">
        <v>0</v>
      </c>
      <c r="N1003" s="11" t="n">
        <v>0</v>
      </c>
      <c r="O1003" s="11" t="n">
        <v>0</v>
      </c>
      <c r="P1003" s="11" t="n">
        <v>0</v>
      </c>
      <c r="Q1003" s="22" t="n">
        <f>M1003/H1003</f>
        <v>0</v>
      </c>
    </row>
    <row r="1004" ht="22.5" customHeight="1">
      <c r="A1004" s="31"/>
      <c r="B1004" s="19"/>
      <c r="C1004" s="12" t="n">
        <v>11690181</v>
      </c>
      <c r="D1004" s="12" t="s">
        <v>73</v>
      </c>
      <c r="E1004" s="12" t="s">
        <v>14</v>
      </c>
      <c r="F1004" s="12" t="s">
        <v>15</v>
      </c>
      <c r="G1004" s="20" t="n">
        <v>0.45</v>
      </c>
      <c r="H1004" s="12" t="n">
        <v>500</v>
      </c>
      <c r="I1004" s="20" t="n">
        <f>G1004*H1004*7</f>
        <v>1575</v>
      </c>
      <c r="J1004" s="12" t="s">
        <v>115</v>
      </c>
      <c r="K1004" s="16" t="n">
        <v>308091</v>
      </c>
      <c r="L1004" s="16" t="n">
        <v>33306</v>
      </c>
      <c r="M1004" s="16" t="n">
        <v>500</v>
      </c>
      <c r="N1004" s="11" t="n">
        <v>0.006</v>
      </c>
      <c r="O1004" s="11" t="n">
        <v>0.421</v>
      </c>
      <c r="P1004" s="11" t="n">
        <v>210.3</v>
      </c>
      <c r="Q1004" s="22" t="n">
        <f>M1004/H1004</f>
        <v>1</v>
      </c>
    </row>
    <row r="1005" ht="22.5" customHeight="1">
      <c r="A1005" s="31"/>
      <c r="B1005" s="19"/>
      <c r="C1005" s="12" t="n">
        <v>11836152</v>
      </c>
      <c r="D1005" s="12" t="s">
        <v>67</v>
      </c>
      <c r="E1005" s="12" t="s">
        <v>40</v>
      </c>
      <c r="F1005" s="12" t="s">
        <v>15</v>
      </c>
      <c r="G1005" s="20" t="n">
        <v>0.09</v>
      </c>
      <c r="H1005" s="12" t="n">
        <v>100</v>
      </c>
      <c r="I1005" s="20" t="n">
        <f>G1005*H1005*7</f>
        <v>63</v>
      </c>
      <c r="J1005" s="12" t="s">
        <v>115</v>
      </c>
      <c r="K1005" s="16" t="n">
        <v>1435</v>
      </c>
      <c r="L1005" s="14" t="n">
        <v>179</v>
      </c>
      <c r="M1005" s="16" t="n">
        <v>0</v>
      </c>
      <c r="N1005" s="11" t="n">
        <v>0</v>
      </c>
      <c r="O1005" s="11" t="n">
        <v>0</v>
      </c>
      <c r="P1005" s="11" t="n">
        <v>0</v>
      </c>
      <c r="Q1005" s="22" t="n">
        <f>M1005/H1005</f>
        <v>0</v>
      </c>
    </row>
    <row r="1006" ht="22.5" customHeight="1">
      <c r="A1006" s="31"/>
      <c r="B1006" s="19"/>
      <c r="C1006" s="12" t="n">
        <v>11862336</v>
      </c>
      <c r="D1006" s="12" t="s">
        <v>63</v>
      </c>
      <c r="E1006" s="12" t="s">
        <v>29</v>
      </c>
      <c r="F1006" s="12" t="s">
        <v>15</v>
      </c>
      <c r="G1006" s="20" t="n">
        <v>0.1</v>
      </c>
      <c r="H1006" s="12" t="n">
        <v>100</v>
      </c>
      <c r="I1006" s="20" t="n">
        <f>G1006*H1006*7</f>
        <v>70</v>
      </c>
      <c r="J1006" s="12" t="s">
        <v>115</v>
      </c>
      <c r="K1006" s="16" t="n">
        <v>643</v>
      </c>
      <c r="L1006" s="16" t="n">
        <v>215</v>
      </c>
      <c r="M1006" s="16" t="n">
        <v>0</v>
      </c>
      <c r="N1006" s="11" t="n">
        <v>0</v>
      </c>
      <c r="O1006" s="11" t="n">
        <v>0</v>
      </c>
      <c r="P1006" s="11" t="n">
        <v>0</v>
      </c>
      <c r="Q1006" s="22" t="n">
        <f>M1006/H1006</f>
        <v>0</v>
      </c>
    </row>
    <row r="1007" ht="22.5" customHeight="1">
      <c r="A1007" s="31"/>
      <c r="B1007" s="19"/>
      <c r="C1007" s="12" t="n">
        <v>11924259</v>
      </c>
      <c r="D1007" s="12" t="s">
        <v>74</v>
      </c>
      <c r="E1007" s="12" t="s">
        <v>40</v>
      </c>
      <c r="F1007" s="12" t="s">
        <v>15</v>
      </c>
      <c r="G1007" s="20" t="n">
        <v>0.12</v>
      </c>
      <c r="H1007" s="12" t="n">
        <v>200</v>
      </c>
      <c r="I1007" s="20" t="n">
        <f>G1007*H1007*7</f>
        <v>168</v>
      </c>
      <c r="J1007" s="12" t="s">
        <v>115</v>
      </c>
      <c r="K1007" s="16" t="n">
        <v>802170</v>
      </c>
      <c r="L1007" s="14" t="n">
        <v>187744</v>
      </c>
      <c r="M1007" s="16" t="n">
        <v>55</v>
      </c>
      <c r="N1007" s="11" t="n">
        <v>0</v>
      </c>
      <c r="O1007" s="11" t="n">
        <v>0.12</v>
      </c>
      <c r="P1007" s="11" t="n">
        <v>6.6</v>
      </c>
      <c r="Q1007" s="22" t="n">
        <f>M1007/H1007</f>
        <v>0.275</v>
      </c>
    </row>
    <row r="1008" ht="22.5" customHeight="1">
      <c r="A1008" s="31"/>
      <c r="B1008" s="19"/>
      <c r="C1008" s="12" t="n">
        <v>11924419</v>
      </c>
      <c r="D1008" s="12" t="s">
        <v>74</v>
      </c>
      <c r="E1008" s="12" t="s">
        <v>40</v>
      </c>
      <c r="F1008" s="12" t="s">
        <v>26</v>
      </c>
      <c r="G1008" s="20" t="n">
        <v>0.12</v>
      </c>
      <c r="H1008" s="12" t="n">
        <v>100</v>
      </c>
      <c r="I1008" s="20" t="n">
        <f>G1008*H1008*7</f>
        <v>84</v>
      </c>
      <c r="J1008" s="12" t="s">
        <v>115</v>
      </c>
      <c r="K1008" s="16" t="n">
        <v>246935</v>
      </c>
      <c r="L1008" s="14" t="n">
        <v>1462</v>
      </c>
      <c r="M1008" s="16" t="n">
        <v>32</v>
      </c>
      <c r="N1008" s="11" t="n">
        <v>0</v>
      </c>
      <c r="O1008" s="11" t="n">
        <v>0.04</v>
      </c>
      <c r="P1008" s="11" t="n">
        <v>1.41</v>
      </c>
      <c r="Q1008" s="22" t="n">
        <f>M1008/H1008</f>
        <v>0.32</v>
      </c>
    </row>
    <row r="1009" ht="22.5" customHeight="1">
      <c r="A1009" s="31"/>
      <c r="B1009" s="50" t="s">
        <v>120</v>
      </c>
      <c r="C1009" s="12" t="n">
        <v>6395488</v>
      </c>
      <c r="D1009" s="12" t="s">
        <v>43</v>
      </c>
      <c r="E1009" s="12" t="s">
        <v>14</v>
      </c>
      <c r="F1009" s="12" t="s">
        <v>15</v>
      </c>
      <c r="G1009" s="20" t="n">
        <v>0.3</v>
      </c>
      <c r="H1009" s="12" t="n">
        <v>200</v>
      </c>
      <c r="I1009" s="20" t="n">
        <f>G1009*H1009*7</f>
        <v>420</v>
      </c>
      <c r="J1009" s="12" t="s">
        <v>115</v>
      </c>
      <c r="K1009" s="14" t="n">
        <v>49870</v>
      </c>
      <c r="L1009" s="14" t="n">
        <v>17990</v>
      </c>
      <c r="M1009" s="15" t="n">
        <v>200</v>
      </c>
      <c r="N1009" s="11" t="n">
        <v>0.003</v>
      </c>
      <c r="O1009" s="11" t="n">
        <v>0.3</v>
      </c>
      <c r="P1009" s="11" t="n">
        <v>60</v>
      </c>
      <c r="Q1009" s="22" t="n">
        <f>M1009/H1009</f>
        <v>1</v>
      </c>
    </row>
    <row r="1010" ht="22.5" customHeight="1">
      <c r="A1010" s="31"/>
      <c r="B1010" s="19"/>
      <c r="C1010" s="12" t="n">
        <v>8291713</v>
      </c>
      <c r="D1010" s="12" t="s">
        <v>44</v>
      </c>
      <c r="E1010" s="12" t="s">
        <v>14</v>
      </c>
      <c r="F1010" s="12" t="s">
        <v>15</v>
      </c>
      <c r="G1010" s="20" t="n">
        <v>0.14</v>
      </c>
      <c r="H1010" s="12" t="n">
        <v>2000</v>
      </c>
      <c r="I1010" s="20" t="n">
        <f>G1010*H1010*7</f>
        <v>1960</v>
      </c>
      <c r="J1010" s="12" t="s">
        <v>115</v>
      </c>
      <c r="K1010" s="14" t="n">
        <v>128416</v>
      </c>
      <c r="L1010" s="14" t="n">
        <v>48961</v>
      </c>
      <c r="M1010" s="14" t="n">
        <v>1500</v>
      </c>
      <c r="N1010" s="11" t="n">
        <v>0.004</v>
      </c>
      <c r="O1010" s="11" t="n">
        <v>0.14</v>
      </c>
      <c r="P1010" s="11" t="n">
        <v>210</v>
      </c>
      <c r="Q1010" s="22" t="n">
        <f>M1010/H1010</f>
        <v>0.75</v>
      </c>
    </row>
    <row r="1011" ht="22.5" customHeight="1">
      <c r="A1011" s="31"/>
      <c r="B1011" s="19"/>
      <c r="C1011" s="12" t="n">
        <v>8566541</v>
      </c>
      <c r="D1011" s="12" t="s">
        <v>75</v>
      </c>
      <c r="E1011" s="12" t="s">
        <v>14</v>
      </c>
      <c r="F1011" s="12" t="s">
        <v>26</v>
      </c>
      <c r="G1011" s="20" t="n">
        <v>0.13</v>
      </c>
      <c r="H1011" s="12" t="n">
        <v>500</v>
      </c>
      <c r="I1011" s="20" t="n">
        <f>G1011*H1011*7</f>
        <v>455</v>
      </c>
      <c r="J1011" s="12" t="s">
        <v>115</v>
      </c>
      <c r="K1011" s="14" t="n">
        <v>239094</v>
      </c>
      <c r="L1011" s="14" t="n">
        <v>2779</v>
      </c>
      <c r="M1011" s="15" t="n">
        <v>338</v>
      </c>
      <c r="N1011" s="11" t="n">
        <v>0.02</v>
      </c>
      <c r="O1011" s="11" t="n">
        <v>0.17</v>
      </c>
      <c r="P1011" s="11" t="n">
        <v>58.66</v>
      </c>
      <c r="Q1011" s="22" t="n">
        <f>M1011/H1011</f>
        <v>0.676</v>
      </c>
    </row>
    <row r="1012" ht="22.5" customHeight="1">
      <c r="A1012" s="31"/>
      <c r="B1012" s="19"/>
      <c r="C1012" s="12" t="n">
        <v>8566084</v>
      </c>
      <c r="D1012" s="12" t="s">
        <v>76</v>
      </c>
      <c r="E1012" s="12" t="s">
        <v>29</v>
      </c>
      <c r="F1012" s="12" t="s">
        <v>15</v>
      </c>
      <c r="G1012" s="20" t="n">
        <v>0.12</v>
      </c>
      <c r="H1012" s="12" t="n">
        <v>100</v>
      </c>
      <c r="I1012" s="20" t="n">
        <f>G1012*H1012*7</f>
        <v>84</v>
      </c>
      <c r="J1012" s="12" t="s">
        <v>115</v>
      </c>
      <c r="K1012" s="14" t="n">
        <v>65169</v>
      </c>
      <c r="L1012" s="14" t="n">
        <v>13964</v>
      </c>
      <c r="M1012" s="15" t="n">
        <v>100</v>
      </c>
      <c r="N1012" s="11" t="n">
        <v>0.001</v>
      </c>
      <c r="O1012" s="11" t="n">
        <v>0.12</v>
      </c>
      <c r="P1012" s="11" t="n">
        <v>12</v>
      </c>
      <c r="Q1012" s="22" t="n">
        <f>M1012/H1012</f>
        <v>1</v>
      </c>
    </row>
    <row r="1013" ht="22.5" customHeight="1">
      <c r="A1013" s="31"/>
      <c r="B1013" s="19"/>
      <c r="C1013" s="12" t="n">
        <v>2937658</v>
      </c>
      <c r="D1013" s="12" t="s">
        <v>77</v>
      </c>
      <c r="E1013" s="12" t="s">
        <v>14</v>
      </c>
      <c r="F1013" s="12" t="s">
        <v>15</v>
      </c>
      <c r="G1013" s="20" t="n">
        <v>0.15</v>
      </c>
      <c r="H1013" s="12" t="n">
        <v>100</v>
      </c>
      <c r="I1013" s="20" t="n">
        <f>G1013*H1013*7</f>
        <v>105</v>
      </c>
      <c r="J1013" s="12" t="s">
        <v>115</v>
      </c>
      <c r="K1013" s="14" t="n">
        <v>4759</v>
      </c>
      <c r="L1013" s="14" t="n">
        <v>2207</v>
      </c>
      <c r="M1013" s="15" t="n">
        <v>100</v>
      </c>
      <c r="N1013" s="11" t="n">
        <v>0.006</v>
      </c>
      <c r="O1013" s="11" t="n">
        <v>0.123</v>
      </c>
      <c r="P1013" s="11" t="n">
        <v>12.331</v>
      </c>
      <c r="Q1013" s="22" t="n">
        <f>M1013/H1013</f>
        <v>1</v>
      </c>
    </row>
    <row r="1014" ht="22.5" customHeight="1">
      <c r="A1014" s="31"/>
      <c r="B1014" s="19"/>
      <c r="C1014" s="12" t="n">
        <v>6706444</v>
      </c>
      <c r="D1014" s="12" t="s">
        <v>78</v>
      </c>
      <c r="E1014" s="12" t="s">
        <v>79</v>
      </c>
      <c r="F1014" s="12" t="s">
        <v>12</v>
      </c>
      <c r="G1014" s="20" t="n">
        <v>0.5</v>
      </c>
      <c r="H1014" s="12" t="n">
        <v>100</v>
      </c>
      <c r="I1014" s="20" t="n">
        <f>G1014*H1014*7</f>
        <v>350</v>
      </c>
      <c r="J1014" s="12" t="s">
        <v>115</v>
      </c>
      <c r="K1014" s="14" t="n">
        <v>86314</v>
      </c>
      <c r="L1014" s="14" t="n">
        <v>6818</v>
      </c>
      <c r="M1014" s="15" t="n">
        <v>14</v>
      </c>
      <c r="N1014" s="11" t="n">
        <v>0.002</v>
      </c>
      <c r="O1014" s="11" t="n">
        <v>0.879</v>
      </c>
      <c r="P1014" s="11" t="n">
        <v>12.3085</v>
      </c>
      <c r="Q1014" s="22" t="n">
        <f>M1014/H1014</f>
        <v>0.14</v>
      </c>
    </row>
    <row r="1015" ht="22.5" customHeight="1">
      <c r="A1015" s="31"/>
      <c r="B1015" s="19"/>
      <c r="C1015" s="12" t="n">
        <v>5963354</v>
      </c>
      <c r="D1015" s="12" t="s">
        <v>78</v>
      </c>
      <c r="E1015" s="12" t="s">
        <v>79</v>
      </c>
      <c r="F1015" s="12" t="s">
        <v>15</v>
      </c>
      <c r="G1015" s="20" t="n">
        <v>0.55</v>
      </c>
      <c r="H1015" s="12" t="n">
        <v>500</v>
      </c>
      <c r="I1015" s="20" t="n">
        <f>G1015*H1015*7</f>
        <v>1925</v>
      </c>
      <c r="J1015" s="12" t="s">
        <v>115</v>
      </c>
      <c r="K1015" s="14" t="n">
        <v>303949</v>
      </c>
      <c r="L1015" s="14" t="n">
        <v>92266</v>
      </c>
      <c r="M1015" s="15" t="n">
        <v>362</v>
      </c>
      <c r="N1015" s="11" t="n">
        <v>0.002</v>
      </c>
      <c r="O1015" s="11" t="n">
        <v>0.583</v>
      </c>
      <c r="P1015" s="11" t="n">
        <v>210.938</v>
      </c>
      <c r="Q1015" s="22" t="n">
        <f>M1015/H1015</f>
        <v>0.724</v>
      </c>
    </row>
    <row r="1016" ht="22.5" customHeight="1">
      <c r="A1016" s="31"/>
      <c r="B1016" s="19"/>
      <c r="C1016" s="12" t="n">
        <v>9686529</v>
      </c>
      <c r="D1016" s="12" t="s">
        <v>78</v>
      </c>
      <c r="E1016" s="12" t="s">
        <v>80</v>
      </c>
      <c r="F1016" s="12" t="s">
        <v>15</v>
      </c>
      <c r="G1016" s="20" t="n">
        <v>0.4</v>
      </c>
      <c r="H1016" s="12" t="n">
        <v>200</v>
      </c>
      <c r="I1016" s="20" t="n">
        <f>G1016*H1016*7</f>
        <v>560</v>
      </c>
      <c r="J1016" s="12" t="s">
        <v>115</v>
      </c>
      <c r="K1016" s="14" t="n">
        <v>49737</v>
      </c>
      <c r="L1016" s="14" t="n">
        <v>18981</v>
      </c>
      <c r="M1016" s="15" t="n">
        <v>29</v>
      </c>
      <c r="N1016" s="11" t="n">
        <v>0.001</v>
      </c>
      <c r="O1016" s="11" t="n">
        <v>0.5</v>
      </c>
      <c r="P1016" s="11" t="n">
        <v>14.5</v>
      </c>
      <c r="Q1016" s="22" t="n">
        <f>M1016/H1016</f>
        <v>0.145</v>
      </c>
    </row>
    <row r="1017" ht="22.5" customHeight="1">
      <c r="A1017" s="31"/>
      <c r="B1017" s="19"/>
      <c r="C1017" s="12" t="n">
        <v>5963400</v>
      </c>
      <c r="D1017" s="12" t="s">
        <v>78</v>
      </c>
      <c r="E1017" s="12" t="s">
        <v>81</v>
      </c>
      <c r="F1017" s="12" t="s">
        <v>15</v>
      </c>
      <c r="G1017" s="20" t="n">
        <v>0.4</v>
      </c>
      <c r="H1017" s="12" t="n">
        <v>300</v>
      </c>
      <c r="I1017" s="20" t="n">
        <f>G1017*H1017*7</f>
        <v>840</v>
      </c>
      <c r="J1017" s="12" t="s">
        <v>115</v>
      </c>
      <c r="K1017" s="14" t="n">
        <v>196109</v>
      </c>
      <c r="L1017" s="14" t="n">
        <v>79140</v>
      </c>
      <c r="M1017" s="15" t="n">
        <v>300</v>
      </c>
      <c r="N1017" s="11" t="n">
        <v>0.002</v>
      </c>
      <c r="O1017" s="11" t="n">
        <v>0.478</v>
      </c>
      <c r="P1017" s="11" t="n">
        <v>143.37</v>
      </c>
      <c r="Q1017" s="22" t="n">
        <f>M1017/H1017</f>
        <v>1</v>
      </c>
    </row>
    <row r="1018" ht="22.5" customHeight="1">
      <c r="A1018" s="31"/>
      <c r="B1018" s="19"/>
      <c r="C1018" s="12" t="n">
        <v>10080665</v>
      </c>
      <c r="D1018" s="12" t="s">
        <v>78</v>
      </c>
      <c r="E1018" s="12" t="s">
        <v>82</v>
      </c>
      <c r="F1018" s="12" t="s">
        <v>15</v>
      </c>
      <c r="G1018" s="20" t="n">
        <v>0.38</v>
      </c>
      <c r="H1018" s="12" t="n">
        <v>40</v>
      </c>
      <c r="I1018" s="20" t="n">
        <f>G1018*H1018*7</f>
        <v>106.4</v>
      </c>
      <c r="J1018" s="12" t="s">
        <v>115</v>
      </c>
      <c r="K1018" s="14" t="n">
        <v>11028</v>
      </c>
      <c r="L1018" s="14" t="n">
        <v>2616</v>
      </c>
      <c r="M1018" s="15" t="n">
        <v>15</v>
      </c>
      <c r="N1018" s="11" t="n">
        <v>0.002</v>
      </c>
      <c r="O1018" s="11" t="n">
        <v>0.38</v>
      </c>
      <c r="P1018" s="11" t="n">
        <v>5.7</v>
      </c>
      <c r="Q1018" s="22" t="n">
        <f>M1018/H1018</f>
        <v>0.375</v>
      </c>
    </row>
    <row r="1019" ht="22.5" customHeight="1">
      <c r="A1019" s="31"/>
      <c r="B1019" s="19"/>
      <c r="C1019" s="12" t="n">
        <v>91520433</v>
      </c>
      <c r="D1019" s="12" t="s">
        <v>70</v>
      </c>
      <c r="E1019" s="12" t="s">
        <v>14</v>
      </c>
      <c r="F1019" s="12" t="s">
        <v>15</v>
      </c>
      <c r="G1019" s="20" t="n">
        <v>0.16</v>
      </c>
      <c r="H1019" s="12" t="n">
        <v>200</v>
      </c>
      <c r="I1019" s="20" t="n">
        <f>G1019*H1019*7</f>
        <v>224</v>
      </c>
      <c r="J1019" s="12" t="s">
        <v>115</v>
      </c>
      <c r="K1019" s="14" t="n">
        <v>41312</v>
      </c>
      <c r="L1019" s="14" t="n">
        <v>1656</v>
      </c>
      <c r="M1019" s="15" t="n">
        <v>0</v>
      </c>
      <c r="N1019" s="11" t="n">
        <v>0</v>
      </c>
      <c r="O1019" s="11" t="n">
        <v>0</v>
      </c>
      <c r="P1019" s="11" t="n">
        <v>0</v>
      </c>
      <c r="Q1019" s="22" t="n">
        <f>M1019/H1019</f>
        <v>0</v>
      </c>
    </row>
    <row r="1020" ht="22.5" customHeight="1">
      <c r="A1020" s="31"/>
      <c r="B1020" s="19"/>
      <c r="C1020" s="12" t="n">
        <v>91528810</v>
      </c>
      <c r="D1020" s="12" t="s">
        <v>83</v>
      </c>
      <c r="E1020" s="12" t="s">
        <v>14</v>
      </c>
      <c r="F1020" s="12" t="s">
        <v>15</v>
      </c>
      <c r="G1020" s="20" t="n">
        <v>0.12</v>
      </c>
      <c r="H1020" s="12" t="n">
        <v>111</v>
      </c>
      <c r="I1020" s="20" t="n">
        <f>G1020*H1020*7</f>
        <v>93.24</v>
      </c>
      <c r="J1020" s="12" t="s">
        <v>115</v>
      </c>
      <c r="K1020" s="14" t="n">
        <v>5221</v>
      </c>
      <c r="L1020" s="14" t="n">
        <v>51</v>
      </c>
      <c r="M1020" s="15" t="n">
        <v>0</v>
      </c>
      <c r="N1020" s="11" t="n">
        <v>0</v>
      </c>
      <c r="O1020" s="11" t="n">
        <v>0</v>
      </c>
      <c r="P1020" s="11" t="n">
        <v>0</v>
      </c>
      <c r="Q1020" s="22" t="n">
        <f>M1020/H1020</f>
        <v>0</v>
      </c>
    </row>
    <row r="1021" ht="22.5" customHeight="1">
      <c r="A1021" s="31"/>
      <c r="B1021" s="19"/>
      <c r="C1021" s="12" t="n">
        <v>5623760</v>
      </c>
      <c r="D1021" s="12" t="s">
        <v>84</v>
      </c>
      <c r="E1021" s="12" t="s">
        <v>14</v>
      </c>
      <c r="F1021" s="12" t="s">
        <v>15</v>
      </c>
      <c r="G1021" s="20" t="n">
        <v>0.15</v>
      </c>
      <c r="H1021" s="12" t="n">
        <v>50</v>
      </c>
      <c r="I1021" s="20" t="n">
        <f>G1021*H1021*7</f>
        <v>52.5</v>
      </c>
      <c r="J1021" s="12" t="s">
        <v>115</v>
      </c>
      <c r="K1021" s="14" t="n">
        <v>31230</v>
      </c>
      <c r="L1021" s="14" t="n">
        <v>7534</v>
      </c>
      <c r="M1021" s="15" t="n">
        <v>50</v>
      </c>
      <c r="N1021" s="11" t="n">
        <v>0.001</v>
      </c>
      <c r="O1021" s="11" t="n">
        <v>0.151</v>
      </c>
      <c r="P1021" s="11" t="n">
        <v>7.55</v>
      </c>
      <c r="Q1021" s="22" t="n">
        <f>M1021/H1021</f>
        <v>1</v>
      </c>
    </row>
    <row r="1022" ht="22.5" customHeight="1">
      <c r="A1022" s="31"/>
      <c r="B1022" s="19"/>
      <c r="C1022" s="12" t="n">
        <v>11078827</v>
      </c>
      <c r="D1022" s="12" t="s">
        <v>78</v>
      </c>
      <c r="E1022" s="12" t="s">
        <v>81</v>
      </c>
      <c r="F1022" s="12" t="s">
        <v>15</v>
      </c>
      <c r="G1022" s="20" t="n">
        <v>0.2</v>
      </c>
      <c r="H1022" s="12" t="n">
        <v>50</v>
      </c>
      <c r="I1022" s="20" t="n">
        <f>G1022*H1022*7</f>
        <v>70</v>
      </c>
      <c r="J1022" s="12" t="s">
        <v>115</v>
      </c>
      <c r="K1022" s="14" t="n">
        <v>138</v>
      </c>
      <c r="L1022" s="14" t="n">
        <v>13</v>
      </c>
      <c r="M1022" s="15" t="n">
        <v>0</v>
      </c>
      <c r="N1022" s="11" t="n">
        <v>0</v>
      </c>
      <c r="O1022" s="11" t="n">
        <v>0</v>
      </c>
      <c r="P1022" s="11" t="n">
        <v>0</v>
      </c>
      <c r="Q1022" s="22" t="n">
        <f>M1022/H1022</f>
        <v>0</v>
      </c>
    </row>
    <row r="1023" ht="22.5" customHeight="1">
      <c r="A1023" s="31"/>
      <c r="B1023" s="19"/>
      <c r="C1023" s="12" t="n">
        <v>11078981</v>
      </c>
      <c r="D1023" s="12" t="s">
        <v>78</v>
      </c>
      <c r="E1023" s="12" t="s">
        <v>79</v>
      </c>
      <c r="F1023" s="12" t="s">
        <v>15</v>
      </c>
      <c r="G1023" s="20" t="n">
        <v>0.2</v>
      </c>
      <c r="H1023" s="12" t="n">
        <v>50</v>
      </c>
      <c r="I1023" s="20" t="n">
        <f>G1023*H1023*7</f>
        <v>70</v>
      </c>
      <c r="J1023" s="12" t="s">
        <v>115</v>
      </c>
      <c r="K1023" s="14" t="n">
        <v>274</v>
      </c>
      <c r="L1023" s="14" t="n">
        <v>14</v>
      </c>
      <c r="M1023" s="15" t="n">
        <v>0</v>
      </c>
      <c r="N1023" s="11" t="n">
        <v>0</v>
      </c>
      <c r="O1023" s="11" t="n">
        <v>0</v>
      </c>
      <c r="P1023" s="11" t="n">
        <v>0</v>
      </c>
      <c r="Q1023" s="22" t="n">
        <f>M1023/H1023</f>
        <v>0</v>
      </c>
    </row>
    <row r="1024" ht="22.5" customHeight="1">
      <c r="A1024" s="31"/>
      <c r="B1024" s="19"/>
      <c r="C1024" s="12" t="n">
        <v>11080833</v>
      </c>
      <c r="D1024" s="12" t="s">
        <v>78</v>
      </c>
      <c r="E1024" s="12" t="s">
        <v>80</v>
      </c>
      <c r="F1024" s="12" t="s">
        <v>15</v>
      </c>
      <c r="G1024" s="20" t="n">
        <v>0.2</v>
      </c>
      <c r="H1024" s="12" t="n">
        <v>50</v>
      </c>
      <c r="I1024" s="20" t="n">
        <f>G1024*H1024*7</f>
        <v>70</v>
      </c>
      <c r="J1024" s="12" t="s">
        <v>115</v>
      </c>
      <c r="K1024" s="14" t="n">
        <v>42</v>
      </c>
      <c r="L1024" s="14" t="n">
        <v>8</v>
      </c>
      <c r="M1024" s="15" t="n">
        <v>0</v>
      </c>
      <c r="N1024" s="11" t="n">
        <v>0</v>
      </c>
      <c r="O1024" s="11" t="n">
        <v>0</v>
      </c>
      <c r="P1024" s="11" t="n">
        <v>0</v>
      </c>
      <c r="Q1024" s="22" t="n">
        <f>M1024/H1024</f>
        <v>0</v>
      </c>
    </row>
    <row r="1025" ht="22.5" customHeight="1">
      <c r="A1025" s="31"/>
      <c r="B1025" s="19"/>
      <c r="C1025" s="12" t="n">
        <v>11081056</v>
      </c>
      <c r="D1025" s="12" t="s">
        <v>78</v>
      </c>
      <c r="E1025" s="12" t="s">
        <v>82</v>
      </c>
      <c r="F1025" s="12" t="s">
        <v>15</v>
      </c>
      <c r="G1025" s="20" t="n">
        <v>0.2</v>
      </c>
      <c r="H1025" s="12" t="n">
        <v>50</v>
      </c>
      <c r="I1025" s="20" t="n">
        <f>G1025*H1025*7</f>
        <v>70</v>
      </c>
      <c r="J1025" s="12" t="s">
        <v>115</v>
      </c>
      <c r="K1025" s="14" t="n">
        <v>178</v>
      </c>
      <c r="L1025" s="14" t="n">
        <v>24</v>
      </c>
      <c r="M1025" s="15" t="n">
        <v>0</v>
      </c>
      <c r="N1025" s="11" t="n">
        <v>0</v>
      </c>
      <c r="O1025" s="11" t="n">
        <v>0</v>
      </c>
      <c r="P1025" s="11" t="n">
        <v>0</v>
      </c>
      <c r="Q1025" s="22" t="n">
        <f>M1025/H1025</f>
        <v>0</v>
      </c>
    </row>
    <row r="1026" ht="22.5" customHeight="1">
      <c r="A1026" s="31"/>
      <c r="B1026" s="19"/>
      <c r="C1026" s="12" t="n">
        <v>11078963</v>
      </c>
      <c r="D1026" s="12" t="s">
        <v>77</v>
      </c>
      <c r="E1026" s="12" t="s">
        <v>14</v>
      </c>
      <c r="F1026" s="12" t="s">
        <v>15</v>
      </c>
      <c r="G1026" s="20" t="n">
        <v>0.4</v>
      </c>
      <c r="H1026" s="12" t="n">
        <v>100</v>
      </c>
      <c r="I1026" s="20" t="n">
        <f>G1026*H1026*7</f>
        <v>280</v>
      </c>
      <c r="J1026" s="12" t="s">
        <v>115</v>
      </c>
      <c r="K1026" s="14" t="n">
        <v>7727</v>
      </c>
      <c r="L1026" s="14" t="n">
        <v>512</v>
      </c>
      <c r="M1026" s="15" t="n">
        <v>39</v>
      </c>
      <c r="N1026" s="11" t="n">
        <v>0.03</v>
      </c>
      <c r="O1026" s="11" t="n">
        <v>0.4</v>
      </c>
      <c r="P1026" s="11" t="n">
        <v>15.6</v>
      </c>
      <c r="Q1026" s="22" t="n">
        <f>M1026/H1026</f>
        <v>0.39</v>
      </c>
    </row>
    <row r="1027" ht="22.5" customHeight="1">
      <c r="A1027" s="31"/>
      <c r="B1027" s="19"/>
      <c r="C1027" s="12" t="n">
        <v>91538300</v>
      </c>
      <c r="D1027" s="12" t="s">
        <v>70</v>
      </c>
      <c r="E1027" s="12" t="s">
        <v>40</v>
      </c>
      <c r="F1027" s="12" t="s">
        <v>15</v>
      </c>
      <c r="G1027" s="20" t="n">
        <v>0.14</v>
      </c>
      <c r="H1027" s="12" t="n">
        <v>300</v>
      </c>
      <c r="I1027" s="20" t="n">
        <f>G1027*H1027*7</f>
        <v>294</v>
      </c>
      <c r="J1027" s="12" t="s">
        <v>115</v>
      </c>
      <c r="K1027" s="14" t="n">
        <v>2956</v>
      </c>
      <c r="L1027" s="14" t="n">
        <v>450</v>
      </c>
      <c r="M1027" s="15" t="n">
        <v>3</v>
      </c>
      <c r="N1027" s="11" t="n">
        <v>0.001</v>
      </c>
      <c r="O1027" s="11" t="n">
        <v>0.14</v>
      </c>
      <c r="P1027" s="11" t="n">
        <v>0.42</v>
      </c>
      <c r="Q1027" s="22" t="n">
        <f>M1027/H1027</f>
        <v>0.01</v>
      </c>
    </row>
    <row r="1028" ht="22.5" customHeight="1">
      <c r="A1028" s="31"/>
      <c r="B1028" s="19"/>
      <c r="C1028" s="12" t="n">
        <v>91538301</v>
      </c>
      <c r="D1028" s="12" t="s">
        <v>70</v>
      </c>
      <c r="E1028" s="12" t="s">
        <v>14</v>
      </c>
      <c r="F1028" s="12" t="s">
        <v>15</v>
      </c>
      <c r="G1028" s="20" t="n">
        <v>0.22</v>
      </c>
      <c r="H1028" s="12" t="n">
        <v>200</v>
      </c>
      <c r="I1028" s="20" t="n">
        <f>G1028*H1028*7</f>
        <v>308</v>
      </c>
      <c r="J1028" s="12" t="s">
        <v>115</v>
      </c>
      <c r="K1028" s="14" t="n">
        <v>472</v>
      </c>
      <c r="L1028" s="14" t="n">
        <v>172</v>
      </c>
      <c r="M1028" s="15" t="n">
        <v>3</v>
      </c>
      <c r="N1028" s="11" t="n">
        <v>0.004</v>
      </c>
      <c r="O1028" s="11" t="n">
        <v>0.22</v>
      </c>
      <c r="P1028" s="11" t="n">
        <v>0.66</v>
      </c>
      <c r="Q1028" s="22" t="n">
        <f>M1028/H1028</f>
        <v>0.015</v>
      </c>
    </row>
    <row r="1029" ht="22.5" customHeight="1">
      <c r="A1029" s="31"/>
      <c r="B1029" s="19"/>
      <c r="C1029" s="12" t="n">
        <v>91538306</v>
      </c>
      <c r="D1029" s="12" t="s">
        <v>70</v>
      </c>
      <c r="E1029" s="12" t="s">
        <v>65</v>
      </c>
      <c r="F1029" s="12" t="s">
        <v>15</v>
      </c>
      <c r="G1029" s="20" t="n">
        <v>0.18</v>
      </c>
      <c r="H1029" s="12" t="n">
        <v>250</v>
      </c>
      <c r="I1029" s="20" t="n">
        <f>G1029*H1029*7</f>
        <v>315</v>
      </c>
      <c r="J1029" s="12" t="s">
        <v>115</v>
      </c>
      <c r="K1029" s="14" t="n">
        <v>1317</v>
      </c>
      <c r="L1029" s="14" t="n">
        <v>346</v>
      </c>
      <c r="M1029" s="15" t="n">
        <v>1</v>
      </c>
      <c r="N1029" s="11" t="n">
        <v>0.001</v>
      </c>
      <c r="O1029" s="11" t="n">
        <v>0.18</v>
      </c>
      <c r="P1029" s="11" t="n">
        <v>0.18</v>
      </c>
      <c r="Q1029" s="22" t="n">
        <f>M1029/H1029</f>
        <v>0.004</v>
      </c>
    </row>
    <row r="1030" ht="22.5" customHeight="1">
      <c r="A1030" s="31"/>
      <c r="B1030" s="19"/>
      <c r="C1030" s="12" t="n">
        <v>91538307</v>
      </c>
      <c r="D1030" s="12" t="s">
        <v>70</v>
      </c>
      <c r="E1030" s="12" t="s">
        <v>17</v>
      </c>
      <c r="F1030" s="12" t="s">
        <v>15</v>
      </c>
      <c r="G1030" s="20" t="n">
        <v>0.22</v>
      </c>
      <c r="H1030" s="12" t="n">
        <v>200</v>
      </c>
      <c r="I1030" s="20" t="n">
        <f>G1030*H1030*7</f>
        <v>308</v>
      </c>
      <c r="J1030" s="12" t="s">
        <v>115</v>
      </c>
      <c r="K1030" s="14" t="n">
        <v>24</v>
      </c>
      <c r="L1030" s="14" t="n">
        <v>3</v>
      </c>
      <c r="M1030" s="15" t="n">
        <v>0</v>
      </c>
      <c r="N1030" s="11" t="n">
        <v>0</v>
      </c>
      <c r="O1030" s="11" t="n">
        <v>0</v>
      </c>
      <c r="P1030" s="11" t="n">
        <v>0</v>
      </c>
      <c r="Q1030" s="22" t="n">
        <f>M1030/H1030</f>
        <v>0</v>
      </c>
    </row>
    <row r="1031" ht="22.5" customHeight="1">
      <c r="A1031" s="31"/>
      <c r="B1031" s="19"/>
      <c r="C1031" s="12" t="n">
        <v>91538308</v>
      </c>
      <c r="D1031" s="12" t="s">
        <v>70</v>
      </c>
      <c r="E1031" s="12" t="s">
        <v>11</v>
      </c>
      <c r="F1031" s="12" t="s">
        <v>15</v>
      </c>
      <c r="G1031" s="20" t="n">
        <v>0.18</v>
      </c>
      <c r="H1031" s="12" t="n">
        <v>200</v>
      </c>
      <c r="I1031" s="20" t="n">
        <f>G1031*H1031*7</f>
        <v>252</v>
      </c>
      <c r="J1031" s="12" t="s">
        <v>115</v>
      </c>
      <c r="K1031" s="14" t="n">
        <v>61</v>
      </c>
      <c r="L1031" s="14" t="n">
        <v>7</v>
      </c>
      <c r="M1031" s="15" t="n">
        <v>0</v>
      </c>
      <c r="N1031" s="11" t="n">
        <v>0</v>
      </c>
      <c r="O1031" s="11" t="n">
        <v>0</v>
      </c>
      <c r="P1031" s="11" t="n">
        <v>0</v>
      </c>
      <c r="Q1031" s="22" t="n">
        <f>M1031/H1031</f>
        <v>0</v>
      </c>
    </row>
    <row r="1032" ht="22.5" customHeight="1">
      <c r="A1032" s="31"/>
      <c r="B1032" s="19"/>
      <c r="C1032" s="12" t="n">
        <v>91538309</v>
      </c>
      <c r="D1032" s="12" t="s">
        <v>70</v>
      </c>
      <c r="E1032" s="12" t="s">
        <v>48</v>
      </c>
      <c r="F1032" s="12" t="s">
        <v>15</v>
      </c>
      <c r="G1032" s="20" t="n">
        <v>0.18</v>
      </c>
      <c r="H1032" s="12" t="n">
        <v>198</v>
      </c>
      <c r="I1032" s="20" t="n">
        <f>G1032*H1032*7</f>
        <v>249.48</v>
      </c>
      <c r="J1032" s="12" t="s">
        <v>115</v>
      </c>
      <c r="K1032" s="14" t="n">
        <v>175</v>
      </c>
      <c r="L1032" s="14" t="n">
        <v>46</v>
      </c>
      <c r="M1032" s="15" t="n">
        <v>1</v>
      </c>
      <c r="N1032" s="11" t="n">
        <v>0.004</v>
      </c>
      <c r="O1032" s="11" t="n">
        <v>0.18</v>
      </c>
      <c r="P1032" s="11" t="n">
        <v>0.18</v>
      </c>
      <c r="Q1032" s="22" t="n">
        <f>M1032/H1032</f>
        <v>0.00505050505050505</v>
      </c>
    </row>
    <row r="1033" ht="22.5" customHeight="1">
      <c r="A1033" s="31"/>
      <c r="B1033" s="19"/>
      <c r="C1033" s="12" t="n">
        <v>11511535</v>
      </c>
      <c r="D1033" s="12" t="s">
        <v>77</v>
      </c>
      <c r="E1033" s="12" t="s">
        <v>14</v>
      </c>
      <c r="F1033" s="12" t="s">
        <v>26</v>
      </c>
      <c r="G1033" s="20" t="n">
        <v>0.3</v>
      </c>
      <c r="H1033" s="12" t="n">
        <v>200</v>
      </c>
      <c r="I1033" s="20" t="n">
        <f>G1033*H1033*7</f>
        <v>420</v>
      </c>
      <c r="J1033" s="12" t="s">
        <v>115</v>
      </c>
      <c r="K1033" s="14" t="n">
        <v>253365</v>
      </c>
      <c r="L1033" s="14" t="n">
        <v>1815</v>
      </c>
      <c r="M1033" s="15" t="n">
        <v>113</v>
      </c>
      <c r="N1033" s="11" t="n">
        <v>0.02</v>
      </c>
      <c r="O1033" s="11" t="n">
        <v>0.38</v>
      </c>
      <c r="P1033" s="11" t="n">
        <v>43.1</v>
      </c>
      <c r="Q1033" s="22" t="n">
        <f>M1033/H1033</f>
        <v>0.565</v>
      </c>
    </row>
    <row r="1034" ht="22.5" customHeight="1">
      <c r="A1034" s="31"/>
      <c r="B1034" s="19"/>
      <c r="C1034" s="12" t="n">
        <v>11792342</v>
      </c>
      <c r="D1034" s="12" t="s">
        <v>85</v>
      </c>
      <c r="E1034" s="12" t="s">
        <v>29</v>
      </c>
      <c r="F1034" s="12" t="s">
        <v>15</v>
      </c>
      <c r="G1034" s="20" t="n">
        <v>0.2</v>
      </c>
      <c r="H1034" s="12" t="n">
        <v>40</v>
      </c>
      <c r="I1034" s="20" t="n">
        <f>G1034*H1034*7</f>
        <v>56</v>
      </c>
      <c r="J1034" s="12" t="s">
        <v>115</v>
      </c>
      <c r="K1034" s="14" t="n">
        <v>5286</v>
      </c>
      <c r="L1034" s="14" t="n">
        <v>495</v>
      </c>
      <c r="M1034" s="15" t="n">
        <v>0</v>
      </c>
      <c r="N1034" s="11" t="n">
        <v>0</v>
      </c>
      <c r="O1034" s="11" t="n">
        <v>0</v>
      </c>
      <c r="P1034" s="11" t="n">
        <v>0</v>
      </c>
      <c r="Q1034" s="22" t="n">
        <f>M1034/H1034</f>
        <v>0</v>
      </c>
    </row>
    <row r="1035" ht="22.5" customHeight="1">
      <c r="A1035" s="31"/>
      <c r="B1035" s="19"/>
      <c r="C1035" s="12" t="n">
        <v>5365722</v>
      </c>
      <c r="D1035" s="12" t="s">
        <v>86</v>
      </c>
      <c r="E1035" s="12" t="s">
        <v>87</v>
      </c>
      <c r="F1035" s="12" t="s">
        <v>12</v>
      </c>
      <c r="G1035" s="20" t="n">
        <v>0.3</v>
      </c>
      <c r="H1035" s="12" t="n">
        <v>50</v>
      </c>
      <c r="I1035" s="20" t="n">
        <f>G1035*H1035*7</f>
        <v>105</v>
      </c>
      <c r="J1035" s="12" t="s">
        <v>115</v>
      </c>
      <c r="K1035" s="14" t="n">
        <v>3982</v>
      </c>
      <c r="L1035" s="14" t="n">
        <v>1311</v>
      </c>
      <c r="M1035" s="15" t="n">
        <v>26</v>
      </c>
      <c r="N1035" s="11" t="n">
        <v>0.005</v>
      </c>
      <c r="O1035" s="11" t="n">
        <v>0.271</v>
      </c>
      <c r="P1035" s="11" t="n">
        <v>7.0573</v>
      </c>
      <c r="Q1035" s="22" t="n">
        <f>M1035/H1035</f>
        <v>0.52</v>
      </c>
    </row>
    <row r="1036" ht="22.5" customHeight="1">
      <c r="A1036" s="31"/>
      <c r="B1036" s="19"/>
      <c r="C1036" s="12" t="n">
        <v>11924654</v>
      </c>
      <c r="D1036" s="12" t="s">
        <v>86</v>
      </c>
      <c r="E1036" s="12" t="s">
        <v>87</v>
      </c>
      <c r="F1036" s="12" t="s">
        <v>12</v>
      </c>
      <c r="G1036" s="20" t="n">
        <v>0.3</v>
      </c>
      <c r="H1036" s="12" t="n">
        <v>50</v>
      </c>
      <c r="I1036" s="20" t="n">
        <f>G1036*H1036*7</f>
        <v>105</v>
      </c>
      <c r="J1036" s="12" t="s">
        <v>115</v>
      </c>
      <c r="K1036" s="14" t="n">
        <v>752</v>
      </c>
      <c r="L1036" s="14" t="n">
        <v>201</v>
      </c>
      <c r="M1036" s="15" t="n">
        <v>1</v>
      </c>
      <c r="N1036" s="11" t="n">
        <v>0.001</v>
      </c>
      <c r="O1036" s="11" t="n">
        <v>0.146</v>
      </c>
      <c r="P1036" s="11" t="n">
        <v>0.1459</v>
      </c>
      <c r="Q1036" s="22" t="n">
        <f>M1036/H1036</f>
        <v>0.02</v>
      </c>
    </row>
    <row r="1037" ht="22.5" customHeight="1">
      <c r="A1037" s="18"/>
      <c r="C1037" s="10"/>
      <c r="D1037" s="10"/>
      <c r="E1037" s="10"/>
      <c r="F1037" s="10"/>
      <c r="G1037" s="17"/>
      <c r="H1037" s="10"/>
      <c r="I1037" s="17"/>
      <c r="J1037" s="10"/>
      <c r="K1037" s="15"/>
      <c r="L1037" s="15"/>
      <c r="M1037" s="15"/>
      <c r="N1037" s="15"/>
      <c r="O1037" s="15"/>
      <c r="P1037" s="70"/>
      <c r="Q1037" s="7"/>
    </row>
    <row r="1038" ht="22.5" customHeight="1">
      <c r="A1038" s="18" t="s">
        <v>110</v>
      </c>
      <c r="B1038" s="8" t="s">
        <v>131</v>
      </c>
      <c r="C1038" s="10"/>
      <c r="D1038" s="10"/>
      <c r="E1038" s="10"/>
      <c r="F1038" s="10"/>
      <c r="G1038" s="17"/>
      <c r="H1038" s="10"/>
      <c r="I1038" s="17"/>
      <c r="J1038" s="10"/>
      <c r="K1038" s="21" t="n">
        <f>K1041+K1044+K1047+K1050+K1053+K1056+K1059+K1062+K1065+K1068+K1071+K1074+K1077+K1080+K1083+K1086+K1089+K1092+K1095+K1098+K1101+K1104+K1107+K1110+K1113+K1116+K1119+K1122+K1125+K1128+K1131+K1134+K1137+K1140+K1143+K1146+K1149+K1152+K1155+K1158+K1161+K1164+K1167+K1170+K1173+K1176+K1179+K1182+K1185+K1188+K1191+K1194+K1197+K1200+K1203+K1206+K1209+K1212+K1215+K1218+K1221+K1224+K1227+K1230+K1233+K1236+K1239+K1242+K1245+K1248+K1251+K1254+K1257+K1260+K1263+K1266+K1269+K1272+K1275+K1278+K1281+K1284+K1287+K1290+K1293+K1296+K1299+K1302+K1305+K1308+K1311+K1314+K1317+K1320+K1323+K1326+K1329+K1332+K1335+K1338+K1341+K1344+K1347+K1350+K1353+K1356+K1359+K1362+K1365+K1368+K1371+K1374+K1377+K1380+K1383+K1386+K1389+K1392+K1395+K1398+K1401+K1404+K1407+K1410+K1413+K1416+K1419+K1422+K1425+K1428+K1431+K1434+K1437</f>
        <v>9345504</v>
      </c>
      <c r="L1038" s="21" t="n">
        <f>L1041+L1044+L1047+L1050+L1053+L1056+L1059+L1062+L1065+L1068+L1071+L1074+L1077+L1080+L1083+L1086+L1089+L1092+L1095+L1098+L1101+L1104+L1107+L1110+L1113+L1116+L1119+L1122+L1125+L1128+L1131+L1134+L1137+L1140+L1143+L1146+L1149+L1152+L1155+L1158+L1161+L1164+L1167+L1170+L1173+L1176+L1179+L1182+L1185+L1188+L1191+L1194+L1197+L1200+L1203+L1206+L1209+L1212+L1215+L1218+L1221+L1224+L1227+L1230+L1233+L1236+L1239+L1242+L1245+L1248+L1251+L1254+L1257+L1260+L1263+L1266+L1269+L1272+L1275+L1278+L1281+L1284+L1287+L1290+L1293+L1296+L1299+L1302+L1305+L1308+L1311+L1314+L1317+L1320+L1323+L1326+L1329+L1332+L1335+L1338+L1341+L1344+L1347+L1350+L1353+L1356+L1359+L1362+L1365+L1368+L1371+L1374+L1377+L1380+L1383+L1386+L1389+L1392+L1395+L1398+L1401+L1404+L1407+L1410+L1413+L1416+L1419+L1422+L1425+L1428+L1431+L1434+L1437</f>
        <v>1439392</v>
      </c>
      <c r="M1038" s="15"/>
      <c r="N1038" s="15"/>
      <c r="O1038" s="15"/>
      <c r="P1038" s="24" t="n">
        <f>P1041+P1044+P1047+P1050+P1053+P1056+P1059+P1062+P1065+P1068+P1071+P1074+P1077+P1080+P1083+P1086+P1089+P1092+P1095+P1098+P1101+P1104+P1107+P1110+P1113+P1116+P1119+P1122+P1125+P1128+P1131+P1134+P1137+P1140+P1143+P1146+P1149+P1152+P1155+P1158+P1161+P1164+P1167+P1170+P1173+P1176+P1179+P1182+P1185+P1188+P1191+P1194+P1197+P1200+P1203+P1206+P1209+P1212+P1215+P1218+P1221+P1224+P1227+P1230+P1233+P1236+P1239+P1242+P1245+P1248+P1251+P1254+P1257+P1260+P1263+P1266+P1269+P1272+P1275+P1278+P1281+P1284+P1287+P1290+P1293+P1296+P1299+P1302+P1305+P1308+P1311+P1314+P1317+P1320+P1323+P1326+P1329+P1332+P1335+P1338+P1341+P1344+P1347+P1350+P1353+P1356+P1359+P1362+P1365+P1368+P1371+P1374+P1377+P1380+P1383+P1386+P1389+P1392+P1395+P1398+P1401+P1404+P1407+P1410+P1413+P1416+P1419+P1422+P1425+P1428+P1431+P1434+P1437</f>
        <v>4186.4332</v>
      </c>
      <c r="Q1038" s="7"/>
    </row>
    <row r="1039" ht="22.5" customHeight="1">
      <c r="A1039" s="80" t="n">
        <v>46269</v>
      </c>
      <c r="B1039" s="75" t="s">
        <v>112</v>
      </c>
      <c r="C1039" s="12" t="n">
        <v>10813123</v>
      </c>
      <c r="D1039" s="12" t="s">
        <v>10</v>
      </c>
      <c r="E1039" s="13" t="s">
        <v>11</v>
      </c>
      <c r="F1039" s="12" t="s">
        <v>12</v>
      </c>
      <c r="G1039" s="20" t="n">
        <v>0.25</v>
      </c>
      <c r="H1039" s="12" t="n">
        <v>1000</v>
      </c>
      <c r="I1039" s="20" t="n">
        <f>G1039*H1039*7</f>
        <v>1750</v>
      </c>
      <c r="J1039" s="12" t="s">
        <v>113</v>
      </c>
      <c r="K1039" s="10" t="n">
        <v>31806</v>
      </c>
      <c r="L1039" s="10" t="n">
        <v>1508</v>
      </c>
      <c r="M1039" s="10" t="n">
        <v>7</v>
      </c>
      <c r="N1039" s="11" t="n">
        <v>0.004</v>
      </c>
      <c r="O1039" s="11" t="n">
        <v>0.828</v>
      </c>
      <c r="P1039" s="11" t="n">
        <v>5.7944</v>
      </c>
      <c r="Q1039" s="22" t="n">
        <f>M1041/H1039</f>
        <v>0.267</v>
      </c>
    </row>
    <row r="1040" ht="22.5" customHeight="1">
      <c r="A1040" s="33"/>
      <c r="B1040" s="33"/>
      <c r="C1040" s="12"/>
      <c r="D1040" s="19"/>
      <c r="E1040" s="28"/>
      <c r="F1040" s="19"/>
      <c r="G1040" s="19"/>
      <c r="H1040" s="19"/>
      <c r="I1040" s="19"/>
      <c r="J1040" s="12" t="s">
        <v>114</v>
      </c>
      <c r="K1040" s="10" t="n">
        <v>80095</v>
      </c>
      <c r="L1040" s="10" t="n">
        <v>3788</v>
      </c>
      <c r="M1040" s="10" t="n">
        <v>65</v>
      </c>
      <c r="N1040" s="11" t="n">
        <v>0.006</v>
      </c>
      <c r="O1040" s="11" t="n">
        <v>0.368</v>
      </c>
      <c r="P1040" s="11" t="n">
        <v>23.9301</v>
      </c>
      <c r="Q1040" s="25"/>
    </row>
    <row r="1041" ht="22.5" customHeight="1">
      <c r="A1041" s="33"/>
      <c r="B1041" s="33"/>
      <c r="C1041" s="12"/>
      <c r="D1041" s="19"/>
      <c r="E1041" s="28"/>
      <c r="F1041" s="19"/>
      <c r="G1041" s="19"/>
      <c r="H1041" s="19"/>
      <c r="I1041" s="19"/>
      <c r="J1041" s="12" t="s">
        <v>115</v>
      </c>
      <c r="K1041" s="10" t="n">
        <v>238887</v>
      </c>
      <c r="L1041" s="10" t="n">
        <v>11157</v>
      </c>
      <c r="M1041" s="10" t="n">
        <v>267</v>
      </c>
      <c r="N1041" s="11" t="n">
        <v>0.008</v>
      </c>
      <c r="O1041" s="11" t="n">
        <v>0.324</v>
      </c>
      <c r="P1041" s="11" t="n">
        <v>86.427</v>
      </c>
      <c r="Q1041" s="25"/>
    </row>
    <row r="1042" ht="22.5" customHeight="1">
      <c r="A1042" s="33"/>
      <c r="B1042" s="33"/>
      <c r="C1042" s="12" t="n">
        <v>1745925</v>
      </c>
      <c r="D1042" s="12" t="s">
        <v>13</v>
      </c>
      <c r="E1042" s="13" t="s">
        <v>14</v>
      </c>
      <c r="F1042" s="12" t="s">
        <v>15</v>
      </c>
      <c r="G1042" s="20" t="n">
        <v>0.15</v>
      </c>
      <c r="H1042" s="12" t="n">
        <v>500</v>
      </c>
      <c r="I1042" s="20" t="n">
        <f>G1042*H1042*7</f>
        <v>525</v>
      </c>
      <c r="J1042" s="12" t="s">
        <v>113</v>
      </c>
      <c r="K1042" s="16" t="n">
        <v>58</v>
      </c>
      <c r="L1042" s="14" t="n">
        <v>23</v>
      </c>
      <c r="M1042" s="14" t="n">
        <v>0</v>
      </c>
      <c r="N1042" s="11" t="n">
        <v>0</v>
      </c>
      <c r="O1042" s="11" t="n">
        <v>0</v>
      </c>
      <c r="P1042" s="11" t="n">
        <v>0</v>
      </c>
      <c r="Q1042" s="22" t="n">
        <f>M1044/H1042</f>
        <v>1</v>
      </c>
    </row>
    <row r="1043" ht="22.5" customHeight="1">
      <c r="A1043" s="33"/>
      <c r="B1043" s="33"/>
      <c r="C1043" s="12"/>
      <c r="D1043" s="19"/>
      <c r="E1043" s="28"/>
      <c r="F1043" s="19"/>
      <c r="G1043" s="19"/>
      <c r="H1043" s="19"/>
      <c r="I1043" s="19"/>
      <c r="J1043" s="12" t="s">
        <v>114</v>
      </c>
      <c r="K1043" s="16" t="n">
        <v>15212</v>
      </c>
      <c r="L1043" s="14" t="n">
        <v>6375</v>
      </c>
      <c r="M1043" s="14" t="n">
        <v>129</v>
      </c>
      <c r="N1043" s="11" t="n">
        <v>0.003</v>
      </c>
      <c r="O1043" s="11" t="n">
        <v>0.15</v>
      </c>
      <c r="P1043" s="11" t="n">
        <v>19.35</v>
      </c>
      <c r="Q1043" s="25"/>
      <c r="R1043" s="4" t="s">
        <v>132</v>
      </c>
    </row>
    <row r="1044" ht="22.5" customHeight="1">
      <c r="A1044" s="33"/>
      <c r="B1044" s="33"/>
      <c r="C1044" s="12"/>
      <c r="D1044" s="19"/>
      <c r="E1044" s="28"/>
      <c r="F1044" s="19"/>
      <c r="G1044" s="19"/>
      <c r="H1044" s="19"/>
      <c r="I1044" s="19"/>
      <c r="J1044" s="12" t="s">
        <v>115</v>
      </c>
      <c r="K1044" s="14" t="n">
        <v>71306</v>
      </c>
      <c r="L1044" s="14" t="n">
        <v>31949</v>
      </c>
      <c r="M1044" s="14" t="n">
        <v>500</v>
      </c>
      <c r="N1044" s="11" t="n">
        <v>0.002</v>
      </c>
      <c r="O1044" s="11" t="n">
        <v>0.15</v>
      </c>
      <c r="P1044" s="11" t="n">
        <v>75</v>
      </c>
      <c r="Q1044" s="25"/>
    </row>
    <row r="1045" ht="22.5" customHeight="1">
      <c r="A1045" s="33"/>
      <c r="B1045" s="33"/>
      <c r="C1045" s="12" t="n">
        <v>6951600</v>
      </c>
      <c r="D1045" s="12" t="s">
        <v>16</v>
      </c>
      <c r="E1045" s="13" t="s">
        <v>17</v>
      </c>
      <c r="F1045" s="12" t="s">
        <v>15</v>
      </c>
      <c r="G1045" s="20" t="n">
        <v>0.17</v>
      </c>
      <c r="H1045" s="12" t="n">
        <v>100</v>
      </c>
      <c r="I1045" s="20" t="n">
        <f>G1045*H1045*7</f>
        <v>119</v>
      </c>
      <c r="J1045" s="12" t="s">
        <v>113</v>
      </c>
      <c r="K1045" s="14" t="n">
        <v>377</v>
      </c>
      <c r="L1045" s="14" t="n">
        <v>177</v>
      </c>
      <c r="M1045" s="14" t="n">
        <v>0</v>
      </c>
      <c r="N1045" s="11" t="n">
        <v>0</v>
      </c>
      <c r="O1045" s="11" t="n">
        <v>0</v>
      </c>
      <c r="P1045" s="11" t="n">
        <v>0</v>
      </c>
      <c r="Q1045" s="22" t="n">
        <f>M1047/H1045</f>
        <v>0.55</v>
      </c>
    </row>
    <row r="1046" ht="22.5" customHeight="1">
      <c r="A1046" s="33"/>
      <c r="B1046" s="33"/>
      <c r="C1046" s="12"/>
      <c r="D1046" s="19"/>
      <c r="E1046" s="28"/>
      <c r="F1046" s="19"/>
      <c r="G1046" s="19"/>
      <c r="H1046" s="19"/>
      <c r="I1046" s="19"/>
      <c r="J1046" s="12" t="s">
        <v>114</v>
      </c>
      <c r="K1046" s="14" t="n">
        <v>6175</v>
      </c>
      <c r="L1046" s="14" t="n">
        <v>2544</v>
      </c>
      <c r="M1046" s="14" t="n">
        <v>29</v>
      </c>
      <c r="N1046" s="11" t="n">
        <v>0.002</v>
      </c>
      <c r="O1046" s="11" t="n">
        <v>0.174</v>
      </c>
      <c r="P1046" s="11" t="n">
        <v>5.032</v>
      </c>
      <c r="Q1046" s="25"/>
    </row>
    <row r="1047" ht="22.5" customHeight="1">
      <c r="A1047" s="33"/>
      <c r="B1047" s="33"/>
      <c r="C1047" s="12"/>
      <c r="D1047" s="19"/>
      <c r="E1047" s="28"/>
      <c r="F1047" s="19"/>
      <c r="G1047" s="19"/>
      <c r="H1047" s="19"/>
      <c r="I1047" s="19"/>
      <c r="J1047" s="12" t="s">
        <v>115</v>
      </c>
      <c r="K1047" s="14" t="n">
        <v>15554</v>
      </c>
      <c r="L1047" s="14" t="n">
        <v>6556</v>
      </c>
      <c r="M1047" s="14" t="n">
        <v>55</v>
      </c>
      <c r="N1047" s="11" t="n">
        <v>0.001</v>
      </c>
      <c r="O1047" s="11" t="n">
        <v>0.173</v>
      </c>
      <c r="P1047" s="11" t="n">
        <v>9.52</v>
      </c>
      <c r="Q1047" s="25"/>
    </row>
    <row r="1048" ht="22.5" customHeight="1">
      <c r="A1048" s="33"/>
      <c r="B1048" s="33"/>
      <c r="C1048" s="12" t="n">
        <v>6951594</v>
      </c>
      <c r="D1048" s="12" t="s">
        <v>16</v>
      </c>
      <c r="E1048" s="13" t="s">
        <v>18</v>
      </c>
      <c r="F1048" s="12" t="s">
        <v>15</v>
      </c>
      <c r="G1048" s="20" t="n">
        <v>0.7</v>
      </c>
      <c r="H1048" s="12" t="n">
        <v>400</v>
      </c>
      <c r="I1048" s="20" t="n">
        <f>G1048*H1048*7</f>
        <v>1960</v>
      </c>
      <c r="J1048" s="12" t="s">
        <v>113</v>
      </c>
      <c r="K1048" s="14" t="n">
        <v>905</v>
      </c>
      <c r="L1048" s="14" t="n">
        <v>371</v>
      </c>
      <c r="M1048" s="14" t="n">
        <v>0</v>
      </c>
      <c r="N1048" s="11" t="n">
        <v>0</v>
      </c>
      <c r="O1048" s="11" t="n">
        <v>0</v>
      </c>
      <c r="P1048" s="11" t="n">
        <v>0</v>
      </c>
      <c r="Q1048" s="22" t="n">
        <f>M1050/H1048</f>
        <v>0.2675</v>
      </c>
    </row>
    <row r="1049" ht="22.5" customHeight="1">
      <c r="A1049" s="33"/>
      <c r="B1049" s="33"/>
      <c r="C1049" s="12"/>
      <c r="D1049" s="19"/>
      <c r="E1049" s="28"/>
      <c r="F1049" s="19"/>
      <c r="G1049" s="19"/>
      <c r="H1049" s="19"/>
      <c r="I1049" s="19"/>
      <c r="J1049" s="12" t="s">
        <v>114</v>
      </c>
      <c r="K1049" s="14" t="n">
        <v>18504</v>
      </c>
      <c r="L1049" s="14" t="n">
        <v>7833</v>
      </c>
      <c r="M1049" s="14" t="n">
        <v>72</v>
      </c>
      <c r="N1049" s="11" t="n">
        <v>0.006</v>
      </c>
      <c r="O1049" s="11" t="n">
        <v>0.7</v>
      </c>
      <c r="P1049" s="11" t="n">
        <v>50.4</v>
      </c>
      <c r="Q1049" s="25"/>
    </row>
    <row r="1050" ht="22.5" customHeight="1">
      <c r="A1050" s="33"/>
      <c r="B1050" s="33"/>
      <c r="C1050" s="12"/>
      <c r="D1050" s="19"/>
      <c r="E1050" s="28"/>
      <c r="F1050" s="19"/>
      <c r="G1050" s="19"/>
      <c r="H1050" s="19"/>
      <c r="I1050" s="19"/>
      <c r="J1050" s="12" t="s">
        <v>115</v>
      </c>
      <c r="K1050" s="14" t="n">
        <v>94499</v>
      </c>
      <c r="L1050" s="14" t="n">
        <v>40228</v>
      </c>
      <c r="M1050" s="14" t="n">
        <v>107</v>
      </c>
      <c r="N1050" s="11" t="n">
        <v>0.002</v>
      </c>
      <c r="O1050" s="11" t="n">
        <v>0.7</v>
      </c>
      <c r="P1050" s="11" t="n">
        <v>74.9</v>
      </c>
      <c r="Q1050" s="25"/>
    </row>
    <row r="1051" ht="22.5" customHeight="1">
      <c r="A1051" s="33"/>
      <c r="B1051" s="33"/>
      <c r="C1051" s="12" t="n">
        <v>2732727</v>
      </c>
      <c r="D1051" s="12" t="s">
        <v>10</v>
      </c>
      <c r="E1051" s="13" t="s">
        <v>19</v>
      </c>
      <c r="F1051" s="12" t="s">
        <v>15</v>
      </c>
      <c r="G1051" s="20" t="n">
        <v>0.25</v>
      </c>
      <c r="H1051" s="12" t="n">
        <v>1000</v>
      </c>
      <c r="I1051" s="20" t="n">
        <f>G1051*H1051*7</f>
        <v>1750</v>
      </c>
      <c r="J1051" s="12" t="s">
        <v>113</v>
      </c>
      <c r="K1051" s="14" t="n">
        <v>526</v>
      </c>
      <c r="L1051" s="14" t="n">
        <v>218</v>
      </c>
      <c r="M1051" s="14" t="n">
        <v>29</v>
      </c>
      <c r="N1051" s="11" t="n">
        <v>0.033</v>
      </c>
      <c r="O1051" s="11" t="n">
        <v>0.248</v>
      </c>
      <c r="P1051" s="11" t="n">
        <v>7.2</v>
      </c>
      <c r="Q1051" s="22" t="n">
        <f>M1053/H1051</f>
        <v>0.58</v>
      </c>
    </row>
    <row r="1052" ht="22.5" customHeight="1">
      <c r="A1052" s="33"/>
      <c r="B1052" s="33"/>
      <c r="C1052" s="12"/>
      <c r="D1052" s="19"/>
      <c r="E1052" s="28"/>
      <c r="F1052" s="19"/>
      <c r="G1052" s="19"/>
      <c r="H1052" s="19"/>
      <c r="I1052" s="19"/>
      <c r="J1052" s="12" t="s">
        <v>114</v>
      </c>
      <c r="K1052" s="14" t="n">
        <v>6711</v>
      </c>
      <c r="L1052" s="14" t="n">
        <v>2123</v>
      </c>
      <c r="M1052" s="14" t="n">
        <v>105</v>
      </c>
      <c r="N1052" s="11" t="n">
        <v>0.012</v>
      </c>
      <c r="O1052" s="11" t="n">
        <v>0.25</v>
      </c>
      <c r="P1052" s="11" t="n">
        <v>26.225</v>
      </c>
      <c r="Q1052" s="25"/>
    </row>
    <row r="1053" ht="22.5" customHeight="1">
      <c r="A1053" s="33"/>
      <c r="B1053" s="33"/>
      <c r="C1053" s="12"/>
      <c r="D1053" s="19"/>
      <c r="E1053" s="28"/>
      <c r="F1053" s="19"/>
      <c r="G1053" s="19"/>
      <c r="H1053" s="19"/>
      <c r="I1053" s="19"/>
      <c r="J1053" s="12" t="s">
        <v>115</v>
      </c>
      <c r="K1053" s="14" t="n">
        <v>31496</v>
      </c>
      <c r="L1053" s="14" t="n">
        <v>11279</v>
      </c>
      <c r="M1053" s="14" t="n">
        <v>580</v>
      </c>
      <c r="N1053" s="11" t="n">
        <v>0.013</v>
      </c>
      <c r="O1053" s="11" t="n">
        <v>0.25</v>
      </c>
      <c r="P1053" s="11" t="n">
        <v>145.025</v>
      </c>
      <c r="Q1053" s="25"/>
    </row>
    <row r="1054" ht="22.5" customHeight="1">
      <c r="A1054" s="33"/>
      <c r="B1054" s="33"/>
      <c r="C1054" s="12" t="n">
        <v>5619156</v>
      </c>
      <c r="D1054" s="12" t="s">
        <v>10</v>
      </c>
      <c r="E1054" s="13" t="s">
        <v>19</v>
      </c>
      <c r="F1054" s="12" t="s">
        <v>12</v>
      </c>
      <c r="G1054" s="20" t="n">
        <v>0.24</v>
      </c>
      <c r="H1054" s="12" t="n">
        <v>500</v>
      </c>
      <c r="I1054" s="20" t="n">
        <f>G1054*H1054*7</f>
        <v>840</v>
      </c>
      <c r="J1054" s="12" t="s">
        <v>113</v>
      </c>
      <c r="K1054" s="14" t="n">
        <v>5226</v>
      </c>
      <c r="L1054" s="14" t="n">
        <v>1148</v>
      </c>
      <c r="M1054" s="14" t="n">
        <v>1</v>
      </c>
      <c r="N1054" s="11" t="n">
        <v>0</v>
      </c>
      <c r="O1054" s="11" t="n">
        <v>0.1745</v>
      </c>
      <c r="P1054" s="11" t="n">
        <v>0.1745</v>
      </c>
      <c r="Q1054" s="22" t="n">
        <f>M1056/H1054</f>
        <v>0.026</v>
      </c>
    </row>
    <row r="1055" ht="22.5" customHeight="1">
      <c r="A1055" s="33"/>
      <c r="B1055" s="33"/>
      <c r="C1055" s="12"/>
      <c r="D1055" s="19"/>
      <c r="E1055" s="28"/>
      <c r="F1055" s="19"/>
      <c r="G1055" s="19"/>
      <c r="H1055" s="19"/>
      <c r="I1055" s="19"/>
      <c r="J1055" s="12" t="s">
        <v>114</v>
      </c>
      <c r="K1055" s="14" t="n">
        <v>58813</v>
      </c>
      <c r="L1055" s="14" t="n">
        <v>12891</v>
      </c>
      <c r="M1055" s="14" t="n">
        <v>2</v>
      </c>
      <c r="N1055" s="11" t="n">
        <v>0</v>
      </c>
      <c r="O1055" s="11" t="n">
        <v>0.938</v>
      </c>
      <c r="P1055" s="11" t="n">
        <v>1.8764</v>
      </c>
      <c r="Q1055" s="25"/>
    </row>
    <row r="1056" ht="22.5" customHeight="1">
      <c r="A1056" s="33"/>
      <c r="B1056" s="33"/>
      <c r="C1056" s="12"/>
      <c r="D1056" s="19"/>
      <c r="E1056" s="28"/>
      <c r="F1056" s="19"/>
      <c r="G1056" s="19"/>
      <c r="H1056" s="19"/>
      <c r="I1056" s="19"/>
      <c r="J1056" s="12" t="s">
        <v>115</v>
      </c>
      <c r="K1056" s="14" t="n">
        <v>183666</v>
      </c>
      <c r="L1056" s="14" t="n">
        <v>36525</v>
      </c>
      <c r="M1056" s="14" t="n">
        <v>13</v>
      </c>
      <c r="N1056" s="11" t="n">
        <v>0</v>
      </c>
      <c r="O1056" s="11" t="n">
        <v>0.478</v>
      </c>
      <c r="P1056" s="11" t="n">
        <v>6.2129</v>
      </c>
      <c r="Q1056" s="25"/>
    </row>
    <row r="1057" ht="22.5" customHeight="1">
      <c r="A1057" s="33"/>
      <c r="B1057" s="33"/>
      <c r="C1057" s="12" t="n">
        <v>6425889</v>
      </c>
      <c r="D1057" s="12" t="s">
        <v>10</v>
      </c>
      <c r="E1057" s="13" t="s">
        <v>20</v>
      </c>
      <c r="F1057" s="12" t="s">
        <v>15</v>
      </c>
      <c r="G1057" s="20" t="n">
        <v>0.25</v>
      </c>
      <c r="H1057" s="12" t="n">
        <v>400</v>
      </c>
      <c r="I1057" s="20" t="n">
        <f>G1057*H1057*7</f>
        <v>700</v>
      </c>
      <c r="J1057" s="12" t="s">
        <v>113</v>
      </c>
      <c r="K1057" s="14" t="n">
        <v>107</v>
      </c>
      <c r="L1057" s="14" t="n">
        <v>35</v>
      </c>
      <c r="M1057" s="14" t="n">
        <v>0</v>
      </c>
      <c r="N1057" s="11" t="n">
        <v>0</v>
      </c>
      <c r="O1057" s="11" t="n">
        <v>0</v>
      </c>
      <c r="P1057" s="11" t="n">
        <v>0</v>
      </c>
      <c r="Q1057" s="22" t="n">
        <v>0.003</v>
      </c>
    </row>
    <row r="1058" ht="22.5" customHeight="1">
      <c r="A1058" s="33"/>
      <c r="B1058" s="33"/>
      <c r="C1058" s="12"/>
      <c r="D1058" s="19"/>
      <c r="E1058" s="28"/>
      <c r="F1058" s="19"/>
      <c r="G1058" s="19"/>
      <c r="H1058" s="19"/>
      <c r="I1058" s="19"/>
      <c r="J1058" s="12" t="s">
        <v>114</v>
      </c>
      <c r="K1058" s="14" t="n">
        <v>4171</v>
      </c>
      <c r="L1058" s="35" t="n">
        <v>1556</v>
      </c>
      <c r="M1058" s="14" t="n">
        <v>25</v>
      </c>
      <c r="N1058" s="11" t="n">
        <v>0.004</v>
      </c>
      <c r="O1058" s="11" t="n">
        <v>0.252</v>
      </c>
      <c r="P1058" s="11" t="n">
        <v>6.3</v>
      </c>
      <c r="Q1058" s="25"/>
    </row>
    <row r="1059" ht="22.5" customHeight="1">
      <c r="A1059" s="33"/>
      <c r="B1059" s="33"/>
      <c r="C1059" s="12"/>
      <c r="D1059" s="19"/>
      <c r="E1059" s="28"/>
      <c r="F1059" s="19"/>
      <c r="G1059" s="19"/>
      <c r="H1059" s="19"/>
      <c r="I1059" s="19"/>
      <c r="J1059" s="12" t="s">
        <v>115</v>
      </c>
      <c r="K1059" s="14" t="n">
        <v>16185</v>
      </c>
      <c r="L1059" s="14" t="n">
        <v>5426</v>
      </c>
      <c r="M1059" s="14" t="n">
        <v>155</v>
      </c>
      <c r="N1059" s="11" t="n">
        <v>0.007</v>
      </c>
      <c r="O1059" s="11" t="n">
        <v>0.252</v>
      </c>
      <c r="P1059" s="11" t="n">
        <v>39.125</v>
      </c>
      <c r="Q1059" s="25"/>
    </row>
    <row r="1060" ht="22.5" customHeight="1">
      <c r="A1060" s="33"/>
      <c r="B1060" s="33"/>
      <c r="C1060" s="12" t="n">
        <v>6439005</v>
      </c>
      <c r="D1060" s="12" t="s">
        <v>10</v>
      </c>
      <c r="E1060" s="13" t="s">
        <v>20</v>
      </c>
      <c r="F1060" s="12" t="s">
        <v>21</v>
      </c>
      <c r="G1060" s="20" t="n">
        <v>0.25</v>
      </c>
      <c r="H1060" s="12" t="n">
        <v>300</v>
      </c>
      <c r="I1060" s="20" t="n">
        <f>G1060*H1060*7</f>
        <v>525</v>
      </c>
      <c r="J1060" s="12" t="s">
        <v>113</v>
      </c>
      <c r="K1060" s="14" t="n">
        <v>0</v>
      </c>
      <c r="L1060" s="14" t="n">
        <v>0</v>
      </c>
      <c r="M1060" s="14" t="n">
        <v>0</v>
      </c>
      <c r="N1060" s="11" t="n">
        <v>0</v>
      </c>
      <c r="O1060" s="11" t="n">
        <v>0</v>
      </c>
      <c r="P1060" s="11" t="n">
        <v>0</v>
      </c>
      <c r="Q1060" s="22" t="n">
        <f>M1062/H1060</f>
        <v>0.283333333333333</v>
      </c>
    </row>
    <row r="1061" ht="22.5" customHeight="1">
      <c r="A1061" s="33"/>
      <c r="B1061" s="33"/>
      <c r="C1061" s="12"/>
      <c r="D1061" s="19"/>
      <c r="E1061" s="28"/>
      <c r="F1061" s="19"/>
      <c r="G1061" s="19"/>
      <c r="H1061" s="19"/>
      <c r="I1061" s="19"/>
      <c r="J1061" s="12" t="s">
        <v>114</v>
      </c>
      <c r="K1061" s="14" t="n">
        <v>5453</v>
      </c>
      <c r="L1061" s="14" t="n">
        <v>1954</v>
      </c>
      <c r="M1061" s="14" t="n">
        <v>18</v>
      </c>
      <c r="N1061" s="11" t="n">
        <v>0.0023</v>
      </c>
      <c r="O1061" s="11" t="n">
        <v>0.25</v>
      </c>
      <c r="P1061" s="11" t="n">
        <v>4.5</v>
      </c>
      <c r="Q1061" s="25"/>
    </row>
    <row r="1062" ht="22.5" customHeight="1">
      <c r="A1062" s="33"/>
      <c r="B1062" s="33"/>
      <c r="C1062" s="12"/>
      <c r="D1062" s="19"/>
      <c r="E1062" s="28"/>
      <c r="F1062" s="19"/>
      <c r="G1062" s="19"/>
      <c r="H1062" s="19"/>
      <c r="I1062" s="19"/>
      <c r="J1062" s="12" t="s">
        <v>115</v>
      </c>
      <c r="K1062" s="14" t="n">
        <v>53743</v>
      </c>
      <c r="L1062" s="14" t="n">
        <v>15880</v>
      </c>
      <c r="M1062" s="14" t="n">
        <v>85</v>
      </c>
      <c r="N1062" s="11" t="n">
        <v>0.0013</v>
      </c>
      <c r="O1062" s="11" t="n">
        <v>0.25</v>
      </c>
      <c r="P1062" s="11" t="n">
        <v>21.25</v>
      </c>
      <c r="Q1062" s="25"/>
    </row>
    <row r="1063" ht="22.5" customHeight="1">
      <c r="A1063" s="33"/>
      <c r="B1063" s="33"/>
      <c r="C1063" s="12" t="n">
        <v>7203110</v>
      </c>
      <c r="D1063" s="12" t="s">
        <v>22</v>
      </c>
      <c r="E1063" s="13" t="s">
        <v>23</v>
      </c>
      <c r="F1063" s="12" t="s">
        <v>15</v>
      </c>
      <c r="G1063" s="20" t="n">
        <v>0.2</v>
      </c>
      <c r="H1063" s="12" t="n">
        <v>100</v>
      </c>
      <c r="I1063" s="20" t="n">
        <f>G1063*H1063*7</f>
        <v>140</v>
      </c>
      <c r="J1063" s="12" t="s">
        <v>113</v>
      </c>
      <c r="K1063" s="14" t="n">
        <v>289</v>
      </c>
      <c r="L1063" s="14" t="n">
        <v>185</v>
      </c>
      <c r="M1063" s="14" t="n">
        <v>0</v>
      </c>
      <c r="N1063" s="11" t="n">
        <v>0</v>
      </c>
      <c r="O1063" s="11" t="n">
        <v>0</v>
      </c>
      <c r="P1063" s="11" t="n">
        <v>0</v>
      </c>
      <c r="Q1063" s="22" t="n">
        <f>M1065/H1063</f>
        <v>0.1</v>
      </c>
    </row>
    <row r="1064" ht="22.5" customHeight="1">
      <c r="A1064" s="33"/>
      <c r="B1064" s="33"/>
      <c r="C1064" s="12"/>
      <c r="D1064" s="19"/>
      <c r="E1064" s="28"/>
      <c r="F1064" s="19"/>
      <c r="G1064" s="19"/>
      <c r="H1064" s="19"/>
      <c r="I1064" s="19"/>
      <c r="J1064" s="12" t="s">
        <v>114</v>
      </c>
      <c r="K1064" s="14" t="n">
        <v>7029</v>
      </c>
      <c r="L1064" s="14" t="n">
        <v>4868</v>
      </c>
      <c r="M1064" s="14" t="n">
        <v>2</v>
      </c>
      <c r="N1064" s="11" t="n">
        <v>0</v>
      </c>
      <c r="O1064" s="11" t="n">
        <v>0.2</v>
      </c>
      <c r="P1064" s="11" t="n">
        <v>0.4</v>
      </c>
      <c r="Q1064" s="25"/>
    </row>
    <row r="1065" ht="22.5" customHeight="1">
      <c r="A1065" s="33"/>
      <c r="B1065" s="33"/>
      <c r="C1065" s="12"/>
      <c r="D1065" s="19"/>
      <c r="E1065" s="28"/>
      <c r="F1065" s="19"/>
      <c r="G1065" s="19"/>
      <c r="H1065" s="19"/>
      <c r="I1065" s="19"/>
      <c r="J1065" s="12" t="s">
        <v>115</v>
      </c>
      <c r="K1065" s="14" t="n">
        <v>28533</v>
      </c>
      <c r="L1065" s="14" t="n">
        <v>19861</v>
      </c>
      <c r="M1065" s="14" t="n">
        <v>10</v>
      </c>
      <c r="N1065" s="11" t="n">
        <v>0</v>
      </c>
      <c r="O1065" s="11" t="n">
        <v>0.2</v>
      </c>
      <c r="P1065" s="11" t="n">
        <v>2</v>
      </c>
      <c r="Q1065" s="25"/>
    </row>
    <row r="1066" ht="22.5" customHeight="1">
      <c r="A1066" s="33"/>
      <c r="B1066" s="33"/>
      <c r="C1066" s="12" t="n">
        <v>7202934</v>
      </c>
      <c r="D1066" s="12" t="s">
        <v>22</v>
      </c>
      <c r="E1066" s="13" t="s">
        <v>24</v>
      </c>
      <c r="F1066" s="12" t="s">
        <v>15</v>
      </c>
      <c r="G1066" s="20" t="n">
        <v>0.35</v>
      </c>
      <c r="H1066" s="12" t="n">
        <v>200</v>
      </c>
      <c r="I1066" s="20" t="n">
        <f>G1066*H1066*7</f>
        <v>490</v>
      </c>
      <c r="J1066" s="12" t="s">
        <v>113</v>
      </c>
      <c r="K1066" s="14" t="n">
        <v>800</v>
      </c>
      <c r="L1066" s="14" t="n">
        <v>418</v>
      </c>
      <c r="M1066" s="14" t="n">
        <v>0</v>
      </c>
      <c r="N1066" s="11" t="n">
        <v>0</v>
      </c>
      <c r="O1066" s="11" t="n">
        <v>0</v>
      </c>
      <c r="P1066" s="11" t="n">
        <v>0</v>
      </c>
      <c r="Q1066" s="22" t="n">
        <v>0</v>
      </c>
    </row>
    <row r="1067" ht="22.5" customHeight="1">
      <c r="A1067" s="33"/>
      <c r="B1067" s="33"/>
      <c r="C1067" s="12"/>
      <c r="D1067" s="19"/>
      <c r="E1067" s="28"/>
      <c r="F1067" s="19"/>
      <c r="G1067" s="19"/>
      <c r="H1067" s="19"/>
      <c r="I1067" s="19"/>
      <c r="J1067" s="12" t="s">
        <v>114</v>
      </c>
      <c r="K1067" s="14" t="n">
        <v>153843</v>
      </c>
      <c r="L1067" s="14" t="n">
        <v>95135</v>
      </c>
      <c r="M1067" s="14" t="n">
        <v>76</v>
      </c>
      <c r="N1067" s="11" t="n">
        <v>0</v>
      </c>
      <c r="O1067" s="11" t="n">
        <v>0.354</v>
      </c>
      <c r="P1067" s="11" t="n">
        <v>26.88</v>
      </c>
      <c r="Q1067" s="25"/>
    </row>
    <row r="1068" ht="22.5" customHeight="1">
      <c r="A1068" s="33"/>
      <c r="B1068" s="33"/>
      <c r="C1068" s="12"/>
      <c r="D1068" s="19"/>
      <c r="E1068" s="28"/>
      <c r="F1068" s="19"/>
      <c r="G1068" s="19"/>
      <c r="H1068" s="19"/>
      <c r="I1068" s="19"/>
      <c r="J1068" s="12" t="s">
        <v>115</v>
      </c>
      <c r="K1068" s="14" t="n">
        <v>180447</v>
      </c>
      <c r="L1068" s="14" t="n">
        <v>107633</v>
      </c>
      <c r="M1068" s="14" t="n">
        <v>90</v>
      </c>
      <c r="N1068" s="11" t="n">
        <v>0</v>
      </c>
      <c r="O1068" s="11" t="n">
        <v>0.354</v>
      </c>
      <c r="P1068" s="11" t="n">
        <v>31.87</v>
      </c>
      <c r="Q1068" s="25"/>
    </row>
    <row r="1069" ht="22.5" customHeight="1">
      <c r="A1069" s="33"/>
      <c r="B1069" s="33"/>
      <c r="C1069" s="12" t="n">
        <v>5847496</v>
      </c>
      <c r="D1069" s="12" t="s">
        <v>10</v>
      </c>
      <c r="E1069" s="13" t="s">
        <v>25</v>
      </c>
      <c r="F1069" s="12" t="s">
        <v>12</v>
      </c>
      <c r="G1069" s="20" t="n">
        <v>0.3</v>
      </c>
      <c r="H1069" s="12" t="n">
        <v>200</v>
      </c>
      <c r="I1069" s="20" t="n">
        <f>G1069*H1069*7</f>
        <v>420</v>
      </c>
      <c r="J1069" s="12" t="s">
        <v>113</v>
      </c>
      <c r="K1069" s="14" t="n">
        <v>1593</v>
      </c>
      <c r="L1069" s="14" t="n">
        <v>98</v>
      </c>
      <c r="M1069" s="14" t="n">
        <v>1</v>
      </c>
      <c r="N1069" s="11" t="n">
        <v>0</v>
      </c>
      <c r="O1069" s="11" t="n">
        <v>0.099</v>
      </c>
      <c r="P1069" s="11" t="n">
        <v>0.099</v>
      </c>
      <c r="Q1069" s="22" t="n">
        <f>M1071/H1069</f>
        <v>0.03</v>
      </c>
    </row>
    <row r="1070" ht="22.5" customHeight="1">
      <c r="A1070" s="33"/>
      <c r="B1070" s="33"/>
      <c r="C1070" s="12"/>
      <c r="D1070" s="19"/>
      <c r="E1070" s="28"/>
      <c r="F1070" s="19"/>
      <c r="G1070" s="19"/>
      <c r="H1070" s="19"/>
      <c r="I1070" s="19"/>
      <c r="J1070" s="12" t="s">
        <v>114</v>
      </c>
      <c r="K1070" s="14" t="n">
        <v>13146</v>
      </c>
      <c r="L1070" s="14" t="n">
        <v>1166</v>
      </c>
      <c r="M1070" s="14" t="n">
        <v>6</v>
      </c>
      <c r="N1070" s="11" t="n">
        <v>0</v>
      </c>
      <c r="O1070" s="11" t="n">
        <v>0.584</v>
      </c>
      <c r="P1070" s="11" t="n">
        <v>3.506</v>
      </c>
      <c r="Q1070" s="25"/>
    </row>
    <row r="1071" ht="22.5" customHeight="1">
      <c r="A1071" s="33"/>
      <c r="B1071" s="33"/>
      <c r="C1071" s="12"/>
      <c r="D1071" s="19"/>
      <c r="E1071" s="28"/>
      <c r="F1071" s="19"/>
      <c r="G1071" s="19"/>
      <c r="H1071" s="19"/>
      <c r="I1071" s="19"/>
      <c r="J1071" s="12" t="s">
        <v>115</v>
      </c>
      <c r="K1071" s="14" t="n">
        <v>28153</v>
      </c>
      <c r="L1071" s="14" t="n">
        <v>1918</v>
      </c>
      <c r="M1071" s="14" t="n">
        <v>6</v>
      </c>
      <c r="N1071" s="11" t="n">
        <v>0.003</v>
      </c>
      <c r="O1071" s="11" t="n">
        <v>1.045</v>
      </c>
      <c r="P1071" s="11" t="n">
        <v>6.2719</v>
      </c>
      <c r="Q1071" s="25"/>
    </row>
    <row r="1072" ht="22.5" customHeight="1">
      <c r="A1072" s="33"/>
      <c r="B1072" s="33"/>
      <c r="C1072" s="12" t="n">
        <v>7572369</v>
      </c>
      <c r="D1072" s="12" t="s">
        <v>10</v>
      </c>
      <c r="E1072" s="13" t="s">
        <v>25</v>
      </c>
      <c r="F1072" s="12" t="s">
        <v>15</v>
      </c>
      <c r="G1072" s="20" t="n">
        <v>0.3</v>
      </c>
      <c r="H1072" s="12" t="n">
        <v>400</v>
      </c>
      <c r="I1072" s="20" t="n">
        <f>G1072*H1072*7</f>
        <v>840</v>
      </c>
      <c r="J1072" s="12" t="s">
        <v>113</v>
      </c>
      <c r="K1072" s="14" t="n">
        <v>14</v>
      </c>
      <c r="L1072" s="14" t="n">
        <v>1</v>
      </c>
      <c r="M1072" s="14" t="n">
        <v>0</v>
      </c>
      <c r="N1072" s="11" t="n">
        <v>0</v>
      </c>
      <c r="O1072" s="11" t="n">
        <v>0</v>
      </c>
      <c r="P1072" s="11" t="n">
        <v>0</v>
      </c>
      <c r="Q1072" s="22" t="n">
        <f>M1074/H1072</f>
        <v>0.2075</v>
      </c>
    </row>
    <row r="1073" ht="22.5" customHeight="1">
      <c r="A1073" s="33"/>
      <c r="B1073" s="33"/>
      <c r="C1073" s="12"/>
      <c r="D1073" s="19"/>
      <c r="E1073" s="28"/>
      <c r="F1073" s="19"/>
      <c r="G1073" s="19"/>
      <c r="H1073" s="19"/>
      <c r="I1073" s="19"/>
      <c r="J1073" s="12" t="s">
        <v>114</v>
      </c>
      <c r="K1073" s="14" t="n">
        <v>5219</v>
      </c>
      <c r="L1073" s="14" t="n">
        <v>1897</v>
      </c>
      <c r="M1073" s="14" t="n">
        <v>32</v>
      </c>
      <c r="N1073" s="11" t="n">
        <v>0.005</v>
      </c>
      <c r="O1073" s="11" t="n">
        <v>0.304</v>
      </c>
      <c r="P1073" s="11" t="n">
        <v>9.72</v>
      </c>
      <c r="Q1073" s="25"/>
    </row>
    <row r="1074" ht="22.5" customHeight="1">
      <c r="A1074" s="33"/>
      <c r="B1074" s="33"/>
      <c r="C1074" s="12"/>
      <c r="D1074" s="19"/>
      <c r="E1074" s="28"/>
      <c r="F1074" s="19"/>
      <c r="G1074" s="19"/>
      <c r="H1074" s="19"/>
      <c r="I1074" s="19"/>
      <c r="J1074" s="12" t="s">
        <v>115</v>
      </c>
      <c r="K1074" s="14" t="n">
        <v>11420</v>
      </c>
      <c r="L1074" s="14" t="n">
        <v>3777</v>
      </c>
      <c r="M1074" s="14" t="n">
        <v>83</v>
      </c>
      <c r="N1074" s="11" t="n">
        <v>0.007</v>
      </c>
      <c r="O1074" s="11" t="n">
        <v>0.305</v>
      </c>
      <c r="P1074" s="11" t="n">
        <v>25.35</v>
      </c>
      <c r="Q1074" s="25"/>
    </row>
    <row r="1075" ht="22.5" customHeight="1">
      <c r="A1075" s="33"/>
      <c r="B1075" s="33"/>
      <c r="C1075" s="12" t="n">
        <v>8460883</v>
      </c>
      <c r="D1075" s="12" t="s">
        <v>16</v>
      </c>
      <c r="E1075" s="13" t="s">
        <v>11</v>
      </c>
      <c r="F1075" s="12" t="s">
        <v>15</v>
      </c>
      <c r="G1075" s="20" t="n">
        <v>0.14</v>
      </c>
      <c r="H1075" s="12" t="n">
        <v>1400</v>
      </c>
      <c r="I1075" s="20" t="n">
        <f>G1075*H1075*7</f>
        <v>1372</v>
      </c>
      <c r="J1075" s="12" t="s">
        <v>113</v>
      </c>
      <c r="K1075" s="35" t="n">
        <v>4455</v>
      </c>
      <c r="L1075" s="14" t="n">
        <v>1319</v>
      </c>
      <c r="M1075" s="14" t="n">
        <v>48</v>
      </c>
      <c r="N1075" s="11" t="n">
        <v>0.005</v>
      </c>
      <c r="O1075" s="11" t="n">
        <v>0.141</v>
      </c>
      <c r="P1075" s="11" t="n">
        <v>6.79</v>
      </c>
      <c r="Q1075" s="22" t="n">
        <f>M1077/H1075</f>
        <v>0.254285714285714</v>
      </c>
    </row>
    <row r="1076" ht="22.5" customHeight="1">
      <c r="A1076" s="33"/>
      <c r="B1076" s="33"/>
      <c r="C1076" s="12"/>
      <c r="D1076" s="19"/>
      <c r="E1076" s="28"/>
      <c r="F1076" s="19"/>
      <c r="G1076" s="19"/>
      <c r="H1076" s="19"/>
      <c r="I1076" s="19"/>
      <c r="J1076" s="12" t="s">
        <v>114</v>
      </c>
      <c r="K1076" s="14" t="n">
        <v>20210</v>
      </c>
      <c r="L1076" s="14" t="n">
        <v>5981</v>
      </c>
      <c r="M1076" s="14" t="n">
        <v>221</v>
      </c>
      <c r="N1076" s="11" t="n">
        <v>0.005</v>
      </c>
      <c r="O1076" s="11" t="n">
        <v>0.141</v>
      </c>
      <c r="P1076" s="11" t="n">
        <v>31.122</v>
      </c>
      <c r="Q1076" s="25"/>
    </row>
    <row r="1077" ht="22.5" customHeight="1">
      <c r="A1077" s="33"/>
      <c r="B1077" s="33"/>
      <c r="C1077" s="12"/>
      <c r="D1077" s="19"/>
      <c r="E1077" s="28"/>
      <c r="F1077" s="19"/>
      <c r="G1077" s="19"/>
      <c r="H1077" s="19"/>
      <c r="I1077" s="19"/>
      <c r="J1077" s="12" t="s">
        <v>115</v>
      </c>
      <c r="K1077" s="14" t="n">
        <v>76713</v>
      </c>
      <c r="L1077" s="14" t="n">
        <v>26125</v>
      </c>
      <c r="M1077" s="14" t="n">
        <v>356</v>
      </c>
      <c r="N1077" s="11" t="n">
        <v>0.002</v>
      </c>
      <c r="O1077" s="11" t="n">
        <v>0.141</v>
      </c>
      <c r="P1077" s="11" t="n">
        <v>50.246</v>
      </c>
      <c r="Q1077" s="25"/>
    </row>
    <row r="1078" ht="22.5" customHeight="1">
      <c r="A1078" s="33"/>
      <c r="B1078" s="33"/>
      <c r="C1078" s="12" t="n">
        <v>8531973</v>
      </c>
      <c r="D1078" s="12" t="s">
        <v>16</v>
      </c>
      <c r="E1078" s="13" t="s">
        <v>18</v>
      </c>
      <c r="F1078" s="12" t="s">
        <v>26</v>
      </c>
      <c r="G1078" s="20" t="n">
        <v>0.45</v>
      </c>
      <c r="H1078" s="12" t="n">
        <v>150</v>
      </c>
      <c r="I1078" s="20" t="n">
        <f>G1078*H1078*7</f>
        <v>472.5</v>
      </c>
      <c r="J1078" s="12" t="s">
        <v>113</v>
      </c>
      <c r="K1078" s="14" t="n">
        <v>0</v>
      </c>
      <c r="L1078" s="14" t="n">
        <v>0</v>
      </c>
      <c r="M1078" s="14" t="n">
        <v>0</v>
      </c>
      <c r="N1078" s="11" t="n">
        <v>0</v>
      </c>
      <c r="O1078" s="11" t="n">
        <v>0</v>
      </c>
      <c r="P1078" s="11" t="n">
        <v>0</v>
      </c>
      <c r="Q1078" s="22" t="n">
        <f>M1080/H1078</f>
        <v>0</v>
      </c>
    </row>
    <row r="1079" ht="22.5" customHeight="1">
      <c r="A1079" s="33"/>
      <c r="B1079" s="33"/>
      <c r="C1079" s="12"/>
      <c r="D1079" s="19"/>
      <c r="E1079" s="28"/>
      <c r="F1079" s="19"/>
      <c r="G1079" s="19"/>
      <c r="H1079" s="19"/>
      <c r="I1079" s="19"/>
      <c r="J1079" s="12" t="s">
        <v>114</v>
      </c>
      <c r="K1079" s="14" t="n">
        <v>16664</v>
      </c>
      <c r="L1079" s="14" t="n">
        <v>29</v>
      </c>
      <c r="M1079" s="14" t="n">
        <v>0</v>
      </c>
      <c r="N1079" s="11" t="n">
        <v>0</v>
      </c>
      <c r="O1079" s="11" t="n">
        <v>0</v>
      </c>
      <c r="P1079" s="11" t="n">
        <v>0.29</v>
      </c>
      <c r="Q1079" s="25"/>
    </row>
    <row r="1080" ht="22.5" customHeight="1">
      <c r="A1080" s="33"/>
      <c r="B1080" s="33"/>
      <c r="C1080" s="12"/>
      <c r="D1080" s="19"/>
      <c r="E1080" s="28"/>
      <c r="F1080" s="19"/>
      <c r="G1080" s="19"/>
      <c r="H1080" s="19"/>
      <c r="I1080" s="19"/>
      <c r="J1080" s="12" t="s">
        <v>115</v>
      </c>
      <c r="K1080" s="14" t="n">
        <v>48243</v>
      </c>
      <c r="L1080" s="14" t="n">
        <v>116</v>
      </c>
      <c r="M1080" s="14" t="n">
        <v>0</v>
      </c>
      <c r="N1080" s="11" t="n">
        <v>0</v>
      </c>
      <c r="O1080" s="11" t="n">
        <v>0</v>
      </c>
      <c r="P1080" s="11" t="n">
        <v>1.31</v>
      </c>
      <c r="Q1080" s="25"/>
    </row>
    <row r="1081" ht="22.5" customHeight="1">
      <c r="A1081" s="33"/>
      <c r="B1081" s="33"/>
      <c r="C1081" s="12" t="n">
        <v>8156506</v>
      </c>
      <c r="D1081" s="12" t="s">
        <v>27</v>
      </c>
      <c r="E1081" s="13" t="s">
        <v>14</v>
      </c>
      <c r="F1081" s="12" t="s">
        <v>15</v>
      </c>
      <c r="G1081" s="20" t="n">
        <v>0.1</v>
      </c>
      <c r="H1081" s="12" t="n">
        <v>1000</v>
      </c>
      <c r="I1081" s="20" t="n">
        <f>G1081*H1081*7</f>
        <v>700</v>
      </c>
      <c r="J1081" s="12" t="s">
        <v>113</v>
      </c>
      <c r="K1081" s="14" t="n">
        <v>86</v>
      </c>
      <c r="L1081" s="14" t="n">
        <v>31</v>
      </c>
      <c r="M1081" s="14" t="n">
        <v>0</v>
      </c>
      <c r="N1081" s="11" t="n">
        <v>0</v>
      </c>
      <c r="O1081" s="11" t="n">
        <v>0</v>
      </c>
      <c r="P1081" s="11" t="n">
        <v>0</v>
      </c>
      <c r="Q1081" s="22" t="n">
        <f>M1083/H1081</f>
        <v>1</v>
      </c>
    </row>
    <row r="1082" ht="22.5" customHeight="1">
      <c r="A1082" s="33"/>
      <c r="B1082" s="33"/>
      <c r="C1082" s="12"/>
      <c r="D1082" s="19"/>
      <c r="E1082" s="28"/>
      <c r="F1082" s="19"/>
      <c r="G1082" s="19"/>
      <c r="H1082" s="19"/>
      <c r="I1082" s="19"/>
      <c r="J1082" s="12" t="s">
        <v>114</v>
      </c>
      <c r="K1082" s="14" t="n">
        <v>10571</v>
      </c>
      <c r="L1082" s="14" t="n">
        <v>3508</v>
      </c>
      <c r="M1082" s="14" t="n">
        <v>210</v>
      </c>
      <c r="N1082" s="11" t="n">
        <v>0.006</v>
      </c>
      <c r="O1082" s="11" t="n">
        <v>0.1</v>
      </c>
      <c r="P1082" s="11" t="n">
        <v>21</v>
      </c>
      <c r="Q1082" s="25"/>
    </row>
    <row r="1083" ht="22.5" customHeight="1">
      <c r="A1083" s="33"/>
      <c r="B1083" s="33"/>
      <c r="C1083" s="12"/>
      <c r="D1083" s="19"/>
      <c r="E1083" s="28"/>
      <c r="F1083" s="19"/>
      <c r="G1083" s="19"/>
      <c r="H1083" s="19"/>
      <c r="I1083" s="19"/>
      <c r="J1083" s="12" t="s">
        <v>115</v>
      </c>
      <c r="K1083" s="14" t="n">
        <v>51482</v>
      </c>
      <c r="L1083" s="14" t="n">
        <v>19145</v>
      </c>
      <c r="M1083" s="14" t="n">
        <v>1000</v>
      </c>
      <c r="N1083" s="11" t="n">
        <v>0.005</v>
      </c>
      <c r="O1083" s="11" t="n">
        <v>0.1</v>
      </c>
      <c r="P1083" s="11" t="n">
        <v>100</v>
      </c>
      <c r="Q1083" s="25"/>
    </row>
    <row r="1084" ht="22.5" customHeight="1">
      <c r="A1084" s="33"/>
      <c r="B1084" s="33"/>
      <c r="C1084" s="12" t="n">
        <v>8819666</v>
      </c>
      <c r="D1084" s="12" t="s">
        <v>27</v>
      </c>
      <c r="E1084" s="13" t="s">
        <v>14</v>
      </c>
      <c r="F1084" s="12" t="s">
        <v>12</v>
      </c>
      <c r="G1084" s="20" t="n">
        <v>0.08</v>
      </c>
      <c r="H1084" s="12" t="n">
        <v>200</v>
      </c>
      <c r="I1084" s="20" t="n">
        <f>G1084*H1084*7</f>
        <v>112</v>
      </c>
      <c r="J1084" s="12" t="s">
        <v>113</v>
      </c>
      <c r="K1084" s="14" t="n">
        <v>601</v>
      </c>
      <c r="L1084" s="14" t="n">
        <v>107</v>
      </c>
      <c r="M1084" s="14" t="n">
        <v>17</v>
      </c>
      <c r="N1084" s="11" t="n">
        <v>0.02</v>
      </c>
      <c r="O1084" s="11" t="n">
        <v>0.124</v>
      </c>
      <c r="P1084" s="11" t="n">
        <v>2.1142</v>
      </c>
      <c r="Q1084" s="22" t="n">
        <f>M1086/H1084</f>
        <v>0.985</v>
      </c>
    </row>
    <row r="1085" ht="22.5" customHeight="1">
      <c r="A1085" s="33"/>
      <c r="B1085" s="33"/>
      <c r="C1085" s="12"/>
      <c r="D1085" s="19"/>
      <c r="E1085" s="28"/>
      <c r="F1085" s="19"/>
      <c r="G1085" s="19"/>
      <c r="H1085" s="19"/>
      <c r="I1085" s="19"/>
      <c r="J1085" s="12" t="s">
        <v>114</v>
      </c>
      <c r="K1085" s="14" t="n">
        <v>3148</v>
      </c>
      <c r="L1085" s="14" t="n">
        <v>605</v>
      </c>
      <c r="M1085" s="14" t="n">
        <v>73</v>
      </c>
      <c r="N1085" s="11" t="n">
        <v>0.015</v>
      </c>
      <c r="O1085" s="11" t="n">
        <v>0.123</v>
      </c>
      <c r="P1085" s="11" t="n">
        <v>8.9854</v>
      </c>
      <c r="Q1085" s="25"/>
    </row>
    <row r="1086" ht="22.5" customHeight="1">
      <c r="A1086" s="33"/>
      <c r="B1086" s="33"/>
      <c r="C1086" s="12"/>
      <c r="D1086" s="19"/>
      <c r="E1086" s="28"/>
      <c r="F1086" s="19"/>
      <c r="G1086" s="19"/>
      <c r="H1086" s="19"/>
      <c r="I1086" s="19"/>
      <c r="J1086" s="12" t="s">
        <v>115</v>
      </c>
      <c r="K1086" s="14" t="n">
        <v>7942</v>
      </c>
      <c r="L1086" s="14" t="n">
        <v>1577</v>
      </c>
      <c r="M1086" s="14" t="n">
        <v>197</v>
      </c>
      <c r="N1086" s="11" t="n">
        <v>0.013</v>
      </c>
      <c r="O1086" s="11" t="n">
        <v>0.102</v>
      </c>
      <c r="P1086" s="70" t="n">
        <v>20.0936</v>
      </c>
      <c r="Q1086" s="25"/>
    </row>
    <row r="1087" ht="22.5" customHeight="1">
      <c r="A1087" s="33"/>
      <c r="B1087" s="33"/>
      <c r="C1087" s="12" t="n">
        <v>91410799</v>
      </c>
      <c r="D1087" s="12" t="s">
        <v>28</v>
      </c>
      <c r="E1087" s="13" t="s">
        <v>29</v>
      </c>
      <c r="F1087" s="12" t="s">
        <v>15</v>
      </c>
      <c r="G1087" s="20" t="n">
        <v>0.02</v>
      </c>
      <c r="H1087" s="12" t="n">
        <v>500</v>
      </c>
      <c r="I1087" s="20" t="n">
        <f>G1087*H1087*7</f>
        <v>70</v>
      </c>
      <c r="J1087" s="12" t="s">
        <v>113</v>
      </c>
      <c r="K1087" s="14" t="n">
        <v>73</v>
      </c>
      <c r="L1087" s="14" t="n">
        <v>5</v>
      </c>
      <c r="M1087" s="14" t="n">
        <v>0</v>
      </c>
      <c r="N1087" s="11" t="n">
        <v>0</v>
      </c>
      <c r="O1087" s="11" t="n">
        <v>0</v>
      </c>
      <c r="P1087" s="11" t="n">
        <v>0</v>
      </c>
      <c r="Q1087" s="22" t="n">
        <f>M1089/H1087</f>
        <v>0.996</v>
      </c>
    </row>
    <row r="1088" ht="22.5" customHeight="1">
      <c r="A1088" s="33"/>
      <c r="B1088" s="33"/>
      <c r="C1088" s="12"/>
      <c r="D1088" s="19"/>
      <c r="E1088" s="28"/>
      <c r="F1088" s="19"/>
      <c r="G1088" s="19"/>
      <c r="H1088" s="19"/>
      <c r="I1088" s="19"/>
      <c r="J1088" s="12" t="s">
        <v>114</v>
      </c>
      <c r="K1088" s="14" t="n">
        <v>295417</v>
      </c>
      <c r="L1088" s="14" t="n">
        <v>71839</v>
      </c>
      <c r="M1088" s="14" t="n">
        <v>498</v>
      </c>
      <c r="N1088" s="11" t="n">
        <v>0</v>
      </c>
      <c r="O1088" s="11" t="n">
        <v>0.02</v>
      </c>
      <c r="P1088" s="11" t="n">
        <v>9.96</v>
      </c>
      <c r="Q1088" s="25"/>
    </row>
    <row r="1089" ht="22.5" customHeight="1">
      <c r="A1089" s="33"/>
      <c r="B1089" s="33"/>
      <c r="C1089" s="12"/>
      <c r="D1089" s="19"/>
      <c r="E1089" s="28"/>
      <c r="F1089" s="19"/>
      <c r="G1089" s="19"/>
      <c r="H1089" s="19"/>
      <c r="I1089" s="19"/>
      <c r="J1089" s="12" t="s">
        <v>115</v>
      </c>
      <c r="K1089" s="14" t="n">
        <v>314924</v>
      </c>
      <c r="L1089" s="14" t="n">
        <v>74338</v>
      </c>
      <c r="M1089" s="14" t="n">
        <v>498</v>
      </c>
      <c r="N1089" s="11" t="n">
        <v>0</v>
      </c>
      <c r="O1089" s="11" t="n">
        <v>0.02</v>
      </c>
      <c r="P1089" s="11" t="n">
        <v>9.96</v>
      </c>
      <c r="Q1089" s="25"/>
    </row>
    <row r="1090" ht="22.5" customHeight="1">
      <c r="A1090" s="33"/>
      <c r="B1090" s="33"/>
      <c r="C1090" s="12" t="n">
        <v>7872826</v>
      </c>
      <c r="D1090" s="12" t="s">
        <v>30</v>
      </c>
      <c r="E1090" s="13" t="s">
        <v>14</v>
      </c>
      <c r="F1090" s="12" t="s">
        <v>15</v>
      </c>
      <c r="G1090" s="20" t="n">
        <v>0.48</v>
      </c>
      <c r="H1090" s="12" t="n">
        <v>400</v>
      </c>
      <c r="I1090" s="20" t="n">
        <f>G1090*H1090*7</f>
        <v>1344</v>
      </c>
      <c r="J1090" s="12" t="s">
        <v>113</v>
      </c>
      <c r="K1090" s="14" t="n">
        <v>194</v>
      </c>
      <c r="L1090" s="14" t="n">
        <v>39</v>
      </c>
      <c r="M1090" s="14" t="n">
        <v>0</v>
      </c>
      <c r="N1090" s="11" t="n">
        <v>0</v>
      </c>
      <c r="O1090" s="11" t="n">
        <v>0</v>
      </c>
      <c r="P1090" s="11" t="n">
        <v>0</v>
      </c>
      <c r="Q1090" s="22" t="n">
        <f>M1092/H1090</f>
        <v>0.2175</v>
      </c>
    </row>
    <row r="1091" ht="22.5" customHeight="1">
      <c r="A1091" s="33"/>
      <c r="B1091" s="33"/>
      <c r="C1091" s="12"/>
      <c r="D1091" s="19"/>
      <c r="E1091" s="28"/>
      <c r="F1091" s="19"/>
      <c r="G1091" s="19"/>
      <c r="H1091" s="19"/>
      <c r="I1091" s="19"/>
      <c r="J1091" s="12" t="s">
        <v>114</v>
      </c>
      <c r="K1091" s="35" t="n">
        <v>12547</v>
      </c>
      <c r="L1091" s="14" t="n">
        <v>2553</v>
      </c>
      <c r="M1091" s="14" t="n">
        <v>22</v>
      </c>
      <c r="N1091" s="11" t="n">
        <v>0.004</v>
      </c>
      <c r="O1091" s="11" t="n">
        <v>0.484</v>
      </c>
      <c r="P1091" s="11" t="n">
        <v>10.65</v>
      </c>
      <c r="Q1091" s="25"/>
    </row>
    <row r="1092" ht="22.5" customHeight="1">
      <c r="A1092" s="33"/>
      <c r="B1092" s="33"/>
      <c r="C1092" s="12"/>
      <c r="D1092" s="19"/>
      <c r="E1092" s="28"/>
      <c r="F1092" s="19"/>
      <c r="G1092" s="19"/>
      <c r="H1092" s="19"/>
      <c r="I1092" s="19"/>
      <c r="J1092" s="12" t="s">
        <v>115</v>
      </c>
      <c r="K1092" s="14" t="n">
        <v>51762</v>
      </c>
      <c r="L1092" s="14" t="n">
        <v>10974</v>
      </c>
      <c r="M1092" s="14" t="n">
        <v>87</v>
      </c>
      <c r="N1092" s="11" t="n">
        <v>0.004</v>
      </c>
      <c r="O1092" s="11" t="n">
        <v>0.488</v>
      </c>
      <c r="P1092" s="11" t="n">
        <v>42.42</v>
      </c>
      <c r="Q1092" s="25"/>
    </row>
    <row r="1093" ht="22.5" customHeight="1">
      <c r="A1093" s="33"/>
      <c r="B1093" s="33"/>
      <c r="C1093" s="12" t="n">
        <v>9311355</v>
      </c>
      <c r="D1093" s="12" t="s">
        <v>31</v>
      </c>
      <c r="E1093" s="13" t="s">
        <v>14</v>
      </c>
      <c r="F1093" s="12" t="s">
        <v>15</v>
      </c>
      <c r="G1093" s="20" t="n">
        <v>0.15</v>
      </c>
      <c r="H1093" s="12" t="n">
        <v>20</v>
      </c>
      <c r="I1093" s="20" t="n">
        <f>G1093*H1093*7</f>
        <v>21</v>
      </c>
      <c r="J1093" s="12" t="s">
        <v>113</v>
      </c>
      <c r="K1093" s="14" t="n">
        <v>3</v>
      </c>
      <c r="L1093" s="14" t="n">
        <v>1</v>
      </c>
      <c r="M1093" s="14" t="n">
        <v>0</v>
      </c>
      <c r="N1093" s="11" t="n">
        <v>0</v>
      </c>
      <c r="O1093" s="11" t="n">
        <v>0</v>
      </c>
      <c r="P1093" s="11" t="n">
        <v>0</v>
      </c>
      <c r="Q1093" s="22" t="n">
        <f>M1095/H1093</f>
        <v>1</v>
      </c>
    </row>
    <row r="1094" ht="22.5" customHeight="1">
      <c r="A1094" s="33"/>
      <c r="B1094" s="33"/>
      <c r="C1094" s="12"/>
      <c r="D1094" s="19"/>
      <c r="E1094" s="28"/>
      <c r="F1094" s="19"/>
      <c r="G1094" s="19"/>
      <c r="H1094" s="19"/>
      <c r="I1094" s="19"/>
      <c r="J1094" s="12" t="s">
        <v>114</v>
      </c>
      <c r="K1094" s="35" t="n">
        <v>2858</v>
      </c>
      <c r="L1094" s="14" t="n">
        <v>877</v>
      </c>
      <c r="M1094" s="14" t="n">
        <v>20</v>
      </c>
      <c r="N1094" s="11" t="n">
        <v>0.003</v>
      </c>
      <c r="O1094" s="11" t="n">
        <v>0.15</v>
      </c>
      <c r="P1094" s="11" t="n">
        <v>3</v>
      </c>
      <c r="Q1094" s="25"/>
    </row>
    <row r="1095" ht="22.5" customHeight="1">
      <c r="A1095" s="33"/>
      <c r="B1095" s="33"/>
      <c r="C1095" s="12"/>
      <c r="D1095" s="19"/>
      <c r="E1095" s="28"/>
      <c r="F1095" s="19"/>
      <c r="G1095" s="19"/>
      <c r="H1095" s="19"/>
      <c r="I1095" s="19"/>
      <c r="J1095" s="12" t="s">
        <v>115</v>
      </c>
      <c r="K1095" s="14" t="n">
        <v>4427</v>
      </c>
      <c r="L1095" s="14" t="n">
        <v>1023</v>
      </c>
      <c r="M1095" s="14" t="n">
        <v>20</v>
      </c>
      <c r="N1095" s="11" t="n">
        <v>0.003</v>
      </c>
      <c r="O1095" s="11" t="n">
        <v>0.15</v>
      </c>
      <c r="P1095" s="11" t="n">
        <v>3</v>
      </c>
      <c r="Q1095" s="25"/>
    </row>
    <row r="1096" ht="22.5" customHeight="1">
      <c r="A1096" s="33"/>
      <c r="B1096" s="33"/>
      <c r="C1096" s="12" t="n">
        <v>10210818</v>
      </c>
      <c r="D1096" s="12" t="s">
        <v>27</v>
      </c>
      <c r="E1096" s="13" t="s">
        <v>14</v>
      </c>
      <c r="F1096" s="12" t="s">
        <v>26</v>
      </c>
      <c r="G1096" s="20" t="n">
        <v>0.2</v>
      </c>
      <c r="H1096" s="12" t="n">
        <v>100</v>
      </c>
      <c r="I1096" s="20" t="n">
        <f>G1096*H1096*7</f>
        <v>140</v>
      </c>
      <c r="J1096" s="12" t="s">
        <v>113</v>
      </c>
      <c r="K1096" s="14" t="n">
        <v>0</v>
      </c>
      <c r="L1096" s="14" t="n">
        <v>0</v>
      </c>
      <c r="M1096" s="14" t="n">
        <v>0</v>
      </c>
      <c r="N1096" s="11" t="n">
        <v>0</v>
      </c>
      <c r="O1096" s="11" t="n">
        <v>0</v>
      </c>
      <c r="P1096" s="11" t="n">
        <v>0</v>
      </c>
      <c r="Q1096" s="22" t="n">
        <f>M1098/H1096</f>
        <v>0.64</v>
      </c>
    </row>
    <row r="1097" ht="22.5" customHeight="1">
      <c r="A1097" s="33"/>
      <c r="B1097" s="33"/>
      <c r="C1097" s="12"/>
      <c r="D1097" s="19"/>
      <c r="E1097" s="28"/>
      <c r="F1097" s="19"/>
      <c r="G1097" s="19"/>
      <c r="H1097" s="19"/>
      <c r="I1097" s="19"/>
      <c r="J1097" s="12" t="s">
        <v>114</v>
      </c>
      <c r="K1097" s="14" t="n">
        <v>10331</v>
      </c>
      <c r="L1097" s="14" t="n">
        <v>172</v>
      </c>
      <c r="M1097" s="14" t="n">
        <v>24</v>
      </c>
      <c r="N1097" s="11" t="n">
        <v>0.02</v>
      </c>
      <c r="O1097" s="11" t="n">
        <v>0.17</v>
      </c>
      <c r="P1097" s="11" t="n">
        <v>4.07</v>
      </c>
      <c r="Q1097" s="25"/>
    </row>
    <row r="1098" ht="22.5" customHeight="1">
      <c r="A1098" s="33"/>
      <c r="B1098" s="33"/>
      <c r="C1098" s="12"/>
      <c r="D1098" s="19"/>
      <c r="E1098" s="28"/>
      <c r="F1098" s="19"/>
      <c r="G1098" s="19"/>
      <c r="H1098" s="19"/>
      <c r="I1098" s="19"/>
      <c r="J1098" s="12" t="s">
        <v>115</v>
      </c>
      <c r="K1098" s="14" t="n">
        <v>67101</v>
      </c>
      <c r="L1098" s="14" t="n">
        <v>518</v>
      </c>
      <c r="M1098" s="14" t="n">
        <v>64</v>
      </c>
      <c r="N1098" s="11" t="n">
        <v>0.02</v>
      </c>
      <c r="O1098" s="11" t="n">
        <v>0.18</v>
      </c>
      <c r="P1098" s="11" t="n">
        <v>11.33</v>
      </c>
      <c r="Q1098" s="25"/>
    </row>
    <row r="1099" ht="22.5" customHeight="1">
      <c r="A1099" s="33"/>
      <c r="B1099" s="33"/>
      <c r="C1099" s="12" t="n">
        <v>10501490</v>
      </c>
      <c r="D1099" s="12" t="s">
        <v>13</v>
      </c>
      <c r="E1099" s="13" t="s">
        <v>14</v>
      </c>
      <c r="F1099" s="12" t="s">
        <v>15</v>
      </c>
      <c r="G1099" s="20" t="n">
        <v>0.15</v>
      </c>
      <c r="H1099" s="12" t="n">
        <v>100</v>
      </c>
      <c r="I1099" s="20" t="n">
        <f>G1099*H1099*7</f>
        <v>105</v>
      </c>
      <c r="J1099" s="12" t="s">
        <v>113</v>
      </c>
      <c r="K1099" s="14" t="n">
        <v>0</v>
      </c>
      <c r="L1099" s="14" t="n">
        <v>0</v>
      </c>
      <c r="M1099" s="14" t="n">
        <v>0</v>
      </c>
      <c r="N1099" s="11" t="n">
        <v>0</v>
      </c>
      <c r="O1099" s="11" t="n">
        <v>0</v>
      </c>
      <c r="P1099" s="11" t="n">
        <v>0</v>
      </c>
      <c r="Q1099" s="22" t="n">
        <f>M1101/H1099</f>
        <v>0.1</v>
      </c>
    </row>
    <row r="1100" ht="22.5" customHeight="1">
      <c r="A1100" s="33"/>
      <c r="B1100" s="33"/>
      <c r="C1100" s="12"/>
      <c r="D1100" s="19"/>
      <c r="E1100" s="28"/>
      <c r="F1100" s="19"/>
      <c r="G1100" s="19"/>
      <c r="H1100" s="19"/>
      <c r="I1100" s="19"/>
      <c r="J1100" s="12" t="s">
        <v>114</v>
      </c>
      <c r="K1100" s="16" t="n">
        <v>259</v>
      </c>
      <c r="L1100" s="14" t="n">
        <v>140</v>
      </c>
      <c r="M1100" s="14" t="n">
        <v>2</v>
      </c>
      <c r="N1100" s="11" t="n">
        <v>0.002</v>
      </c>
      <c r="O1100" s="11" t="n">
        <v>0.13</v>
      </c>
      <c r="P1100" s="11" t="n">
        <v>0.26</v>
      </c>
      <c r="Q1100" s="25"/>
    </row>
    <row r="1101" ht="22.5" customHeight="1">
      <c r="A1101" s="33"/>
      <c r="B1101" s="33"/>
      <c r="C1101" s="12"/>
      <c r="D1101" s="19"/>
      <c r="E1101" s="28"/>
      <c r="F1101" s="19"/>
      <c r="G1101" s="19"/>
      <c r="H1101" s="19"/>
      <c r="I1101" s="19"/>
      <c r="J1101" s="12" t="s">
        <v>115</v>
      </c>
      <c r="K1101" s="14" t="n">
        <v>820</v>
      </c>
      <c r="L1101" s="14" t="n">
        <v>367</v>
      </c>
      <c r="M1101" s="14" t="n">
        <v>10</v>
      </c>
      <c r="N1101" s="11" t="n">
        <v>0.004</v>
      </c>
      <c r="O1101" s="11" t="n">
        <v>0.13</v>
      </c>
      <c r="P1101" s="11" t="n">
        <v>1.3</v>
      </c>
      <c r="Q1101" s="25"/>
    </row>
    <row r="1102" ht="22.5" customHeight="1">
      <c r="A1102" s="33"/>
      <c r="B1102" s="33"/>
      <c r="C1102" s="52" t="n">
        <v>10912510</v>
      </c>
      <c r="D1102" s="12" t="s">
        <v>10</v>
      </c>
      <c r="E1102" s="13" t="s">
        <v>11</v>
      </c>
      <c r="F1102" s="12" t="s">
        <v>32</v>
      </c>
      <c r="G1102" s="20" t="n">
        <v>0.17</v>
      </c>
      <c r="H1102" s="12" t="n">
        <v>1500</v>
      </c>
      <c r="I1102" s="20" t="n">
        <f>G1102*H1102*7</f>
        <v>1785</v>
      </c>
      <c r="J1102" s="12" t="s">
        <v>113</v>
      </c>
      <c r="K1102" s="14" t="n">
        <v>10736</v>
      </c>
      <c r="L1102" s="14" t="n">
        <v>1713</v>
      </c>
      <c r="M1102" s="14" t="n">
        <v>61</v>
      </c>
      <c r="N1102" s="11" t="n">
        <v>0.01</v>
      </c>
      <c r="O1102" s="11" t="n">
        <v>0.23</v>
      </c>
      <c r="P1102" s="11" t="n">
        <v>14.23</v>
      </c>
      <c r="Q1102" s="22" t="n">
        <f>M1104/H1102</f>
        <v>0.543333333333333</v>
      </c>
    </row>
    <row r="1103" ht="22.5" customHeight="1">
      <c r="A1103" s="33"/>
      <c r="B1103" s="33"/>
      <c r="C1103" s="12"/>
      <c r="D1103" s="19"/>
      <c r="E1103" s="28"/>
      <c r="F1103" s="19"/>
      <c r="G1103" s="19"/>
      <c r="H1103" s="19"/>
      <c r="I1103" s="19"/>
      <c r="J1103" s="12" t="s">
        <v>114</v>
      </c>
      <c r="K1103" s="16" t="n">
        <v>37253</v>
      </c>
      <c r="L1103" s="14" t="n">
        <v>7460</v>
      </c>
      <c r="M1103" s="14" t="n">
        <v>209</v>
      </c>
      <c r="N1103" s="11" t="n">
        <v>0.01</v>
      </c>
      <c r="O1103" s="11" t="n">
        <v>0.31</v>
      </c>
      <c r="P1103" s="11" t="n">
        <v>63.76</v>
      </c>
      <c r="Q1103" s="25"/>
    </row>
    <row r="1104" ht="22.5" customHeight="1">
      <c r="A1104" s="33"/>
      <c r="B1104" s="33"/>
      <c r="C1104" s="12"/>
      <c r="D1104" s="19"/>
      <c r="E1104" s="28"/>
      <c r="F1104" s="19"/>
      <c r="G1104" s="19"/>
      <c r="H1104" s="19"/>
      <c r="I1104" s="19"/>
      <c r="J1104" s="12" t="s">
        <v>115</v>
      </c>
      <c r="K1104" s="14" t="n">
        <v>130261</v>
      </c>
      <c r="L1104" s="14" t="n">
        <v>24239</v>
      </c>
      <c r="M1104" s="14" t="n">
        <v>815</v>
      </c>
      <c r="N1104" s="11" t="n">
        <v>0.01</v>
      </c>
      <c r="O1104" s="11" t="n">
        <v>0.26</v>
      </c>
      <c r="P1104" s="11" t="n">
        <v>215.97</v>
      </c>
      <c r="Q1104" s="25"/>
    </row>
    <row r="1105" ht="22.5" customHeight="1">
      <c r="A1105" s="33"/>
      <c r="B1105" s="33"/>
      <c r="C1105" s="52" t="n">
        <v>11080098</v>
      </c>
      <c r="D1105" s="12" t="s">
        <v>22</v>
      </c>
      <c r="E1105" s="13" t="s">
        <v>24</v>
      </c>
      <c r="F1105" s="12" t="s">
        <v>15</v>
      </c>
      <c r="G1105" s="20" t="n">
        <v>0.6</v>
      </c>
      <c r="H1105" s="12" t="n">
        <v>100</v>
      </c>
      <c r="I1105" s="20" t="n">
        <f>G1105*H1105*7</f>
        <v>420</v>
      </c>
      <c r="J1105" s="12" t="s">
        <v>113</v>
      </c>
      <c r="K1105" s="14" t="n">
        <v>0</v>
      </c>
      <c r="L1105" s="14" t="n">
        <v>0</v>
      </c>
      <c r="M1105" s="14" t="n">
        <v>0</v>
      </c>
      <c r="N1105" s="11" t="n">
        <v>0</v>
      </c>
      <c r="O1105" s="11" t="n">
        <v>0</v>
      </c>
      <c r="P1105" s="11" t="n">
        <v>0</v>
      </c>
      <c r="Q1105" s="22" t="n">
        <f>M1107/H1105</f>
        <v>0.01</v>
      </c>
    </row>
    <row r="1106" ht="22.5" customHeight="1">
      <c r="A1106" s="33"/>
      <c r="B1106" s="33"/>
      <c r="C1106" s="12"/>
      <c r="D1106" s="19"/>
      <c r="E1106" s="28"/>
      <c r="F1106" s="19"/>
      <c r="G1106" s="19"/>
      <c r="H1106" s="19"/>
      <c r="I1106" s="19"/>
      <c r="J1106" s="12" t="s">
        <v>114</v>
      </c>
      <c r="K1106" s="16" t="n">
        <v>453</v>
      </c>
      <c r="L1106" s="14" t="n">
        <v>279</v>
      </c>
      <c r="M1106" s="14" t="n">
        <v>1</v>
      </c>
      <c r="N1106" s="11" t="n">
        <v>0.002</v>
      </c>
      <c r="O1106" s="11" t="n">
        <v>0.6</v>
      </c>
      <c r="P1106" s="11" t="n">
        <v>0.6</v>
      </c>
      <c r="Q1106" s="25"/>
    </row>
    <row r="1107" ht="22.5" customHeight="1">
      <c r="A1107" s="33"/>
      <c r="B1107" s="33"/>
      <c r="C1107" s="12"/>
      <c r="D1107" s="19"/>
      <c r="E1107" s="28"/>
      <c r="F1107" s="19"/>
      <c r="G1107" s="19"/>
      <c r="H1107" s="19"/>
      <c r="I1107" s="19"/>
      <c r="J1107" s="12" t="s">
        <v>115</v>
      </c>
      <c r="K1107" s="14" t="n">
        <v>709</v>
      </c>
      <c r="L1107" s="14" t="n">
        <v>377</v>
      </c>
      <c r="M1107" s="14" t="n">
        <v>1</v>
      </c>
      <c r="N1107" s="11" t="n">
        <v>0.002</v>
      </c>
      <c r="O1107" s="11" t="n">
        <v>0.6</v>
      </c>
      <c r="P1107" s="11" t="n">
        <v>0.6</v>
      </c>
      <c r="Q1107" s="25"/>
    </row>
    <row r="1108" ht="22.5" customHeight="1">
      <c r="A1108" s="33"/>
      <c r="B1108" s="33"/>
      <c r="C1108" s="52" t="n">
        <v>91540124</v>
      </c>
      <c r="D1108" s="12" t="s">
        <v>33</v>
      </c>
      <c r="E1108" s="13" t="s">
        <v>34</v>
      </c>
      <c r="F1108" s="12" t="s">
        <v>12</v>
      </c>
      <c r="G1108" s="20" t="n">
        <v>0.5</v>
      </c>
      <c r="H1108" s="12" t="n">
        <v>50</v>
      </c>
      <c r="I1108" s="20" t="n">
        <f>G1108*H1108*7</f>
        <v>175</v>
      </c>
      <c r="J1108" s="12" t="s">
        <v>113</v>
      </c>
      <c r="K1108" s="14" t="n">
        <v>0</v>
      </c>
      <c r="L1108" s="14" t="n">
        <v>0</v>
      </c>
      <c r="M1108" s="14" t="n">
        <v>0</v>
      </c>
      <c r="N1108" s="11" t="n">
        <v>0</v>
      </c>
      <c r="O1108" s="11" t="n">
        <v>0</v>
      </c>
      <c r="P1108" s="11" t="n">
        <v>0</v>
      </c>
      <c r="Q1108" s="22" t="n">
        <f>M1110/H1108</f>
        <v>0.58</v>
      </c>
    </row>
    <row r="1109" ht="22.5" customHeight="1">
      <c r="A1109" s="33"/>
      <c r="B1109" s="33"/>
      <c r="C1109" s="12"/>
      <c r="D1109" s="19"/>
      <c r="E1109" s="28"/>
      <c r="F1109" s="19"/>
      <c r="G1109" s="19"/>
      <c r="H1109" s="19"/>
      <c r="I1109" s="19"/>
      <c r="J1109" s="12" t="s">
        <v>114</v>
      </c>
      <c r="K1109" s="14" t="n">
        <v>1312</v>
      </c>
      <c r="L1109" s="14" t="n">
        <v>345</v>
      </c>
      <c r="M1109" s="14" t="n">
        <v>29</v>
      </c>
      <c r="N1109" s="11" t="n">
        <v>0</v>
      </c>
      <c r="O1109" s="11" t="n">
        <v>0.384</v>
      </c>
      <c r="P1109" s="11" t="n">
        <v>11.1397</v>
      </c>
      <c r="Q1109" s="25"/>
    </row>
    <row r="1110" ht="22.5" customHeight="1">
      <c r="A1110" s="33"/>
      <c r="B1110" s="33"/>
      <c r="C1110" s="12"/>
      <c r="D1110" s="19"/>
      <c r="E1110" s="28"/>
      <c r="F1110" s="19"/>
      <c r="G1110" s="19"/>
      <c r="H1110" s="19"/>
      <c r="I1110" s="19"/>
      <c r="J1110" s="12" t="s">
        <v>115</v>
      </c>
      <c r="K1110" s="14" t="n">
        <v>3618</v>
      </c>
      <c r="L1110" s="14" t="n">
        <v>944</v>
      </c>
      <c r="M1110" s="14" t="n">
        <v>29</v>
      </c>
      <c r="N1110" s="11" t="n">
        <v>0.022</v>
      </c>
      <c r="O1110" s="11" t="n">
        <v>0.708</v>
      </c>
      <c r="P1110" s="11" t="n">
        <v>20.5391</v>
      </c>
      <c r="Q1110" s="25"/>
    </row>
    <row r="1111" ht="22.5" customHeight="1">
      <c r="A1111" s="33"/>
      <c r="B1111" s="33"/>
      <c r="C1111" s="52" t="n">
        <v>91548042</v>
      </c>
      <c r="D1111" s="12" t="s">
        <v>13</v>
      </c>
      <c r="E1111" s="13" t="s">
        <v>14</v>
      </c>
      <c r="F1111" s="12" t="s">
        <v>12</v>
      </c>
      <c r="G1111" s="20" t="n">
        <v>0.3</v>
      </c>
      <c r="H1111" s="12" t="n">
        <v>50</v>
      </c>
      <c r="I1111" s="20" t="n">
        <f>G1111*H1111*7</f>
        <v>105</v>
      </c>
      <c r="J1111" s="12" t="s">
        <v>113</v>
      </c>
      <c r="K1111" s="14" t="n">
        <v>0</v>
      </c>
      <c r="L1111" s="14" t="n">
        <v>0</v>
      </c>
      <c r="M1111" s="14" t="n">
        <v>0</v>
      </c>
      <c r="N1111" s="11" t="n">
        <v>0</v>
      </c>
      <c r="O1111" s="11" t="n">
        <v>0</v>
      </c>
      <c r="P1111" s="11" t="n">
        <v>0</v>
      </c>
      <c r="Q1111" s="22" t="n">
        <f>M1113/H1111</f>
        <v>0</v>
      </c>
    </row>
    <row r="1112" ht="22.5" customHeight="1">
      <c r="A1112" s="33"/>
      <c r="B1112" s="33"/>
      <c r="C1112" s="12"/>
      <c r="D1112" s="19"/>
      <c r="E1112" s="28"/>
      <c r="F1112" s="19"/>
      <c r="G1112" s="19"/>
      <c r="H1112" s="19"/>
      <c r="I1112" s="19"/>
      <c r="J1112" s="12" t="s">
        <v>114</v>
      </c>
      <c r="K1112" s="14" t="n">
        <v>1399</v>
      </c>
      <c r="L1112" s="14" t="n">
        <v>5</v>
      </c>
      <c r="M1112" s="14" t="n">
        <v>0</v>
      </c>
      <c r="N1112" s="11" t="n">
        <v>0</v>
      </c>
      <c r="O1112" s="11" t="n">
        <v>0</v>
      </c>
      <c r="P1112" s="11" t="n">
        <v>0.0026</v>
      </c>
      <c r="Q1112" s="25"/>
    </row>
    <row r="1113" ht="22.5" customHeight="1">
      <c r="A1113" s="33"/>
      <c r="B1113" s="33"/>
      <c r="C1113" s="12"/>
      <c r="D1113" s="19"/>
      <c r="E1113" s="28"/>
      <c r="F1113" s="19"/>
      <c r="G1113" s="19"/>
      <c r="H1113" s="19"/>
      <c r="I1113" s="19"/>
      <c r="J1113" s="12" t="s">
        <v>115</v>
      </c>
      <c r="K1113" s="14" t="n">
        <v>4700</v>
      </c>
      <c r="L1113" s="14" t="n">
        <v>39</v>
      </c>
      <c r="M1113" s="14" t="n">
        <v>0</v>
      </c>
      <c r="N1113" s="11" t="n">
        <v>0</v>
      </c>
      <c r="O1113" s="11" t="n">
        <v>0</v>
      </c>
      <c r="P1113" s="11" t="n">
        <v>0.0447</v>
      </c>
      <c r="Q1113" s="25"/>
    </row>
    <row r="1114" ht="22.5" customHeight="1">
      <c r="A1114" s="33"/>
      <c r="B1114" s="33"/>
      <c r="C1114" s="52" t="n">
        <v>91548043</v>
      </c>
      <c r="D1114" s="12" t="s">
        <v>28</v>
      </c>
      <c r="E1114" s="13" t="s">
        <v>35</v>
      </c>
      <c r="F1114" s="12" t="s">
        <v>15</v>
      </c>
      <c r="G1114" s="20" t="n">
        <v>0.1</v>
      </c>
      <c r="H1114" s="12" t="n">
        <v>200</v>
      </c>
      <c r="I1114" s="20" t="n">
        <f>G1114*H1114*7</f>
        <v>140</v>
      </c>
      <c r="J1114" s="12" t="s">
        <v>113</v>
      </c>
      <c r="K1114" s="14" t="n">
        <v>36</v>
      </c>
      <c r="L1114" s="14" t="n">
        <v>9</v>
      </c>
      <c r="M1114" s="14" t="n">
        <v>0</v>
      </c>
      <c r="N1114" s="11" t="n">
        <v>0</v>
      </c>
      <c r="O1114" s="11" t="n">
        <v>0</v>
      </c>
      <c r="P1114" s="11" t="n">
        <v>0</v>
      </c>
      <c r="Q1114" s="22" t="n">
        <f>M1116/H1114</f>
        <v>0.995</v>
      </c>
    </row>
    <row r="1115" ht="22.5" customHeight="1">
      <c r="A1115" s="33"/>
      <c r="B1115" s="33"/>
      <c r="C1115" s="12"/>
      <c r="D1115" s="19"/>
      <c r="E1115" s="28"/>
      <c r="F1115" s="19"/>
      <c r="G1115" s="19"/>
      <c r="H1115" s="19"/>
      <c r="I1115" s="19"/>
      <c r="J1115" s="12" t="s">
        <v>114</v>
      </c>
      <c r="K1115" s="14" t="n">
        <v>9253</v>
      </c>
      <c r="L1115" s="14" t="n">
        <v>4785</v>
      </c>
      <c r="M1115" s="14" t="n">
        <v>81</v>
      </c>
      <c r="N1115" s="11" t="n">
        <v>0.002</v>
      </c>
      <c r="O1115" s="11" t="n">
        <v>0.1</v>
      </c>
      <c r="P1115" s="11" t="n">
        <v>8.1</v>
      </c>
      <c r="Q1115" s="25"/>
    </row>
    <row r="1116" ht="22.5" customHeight="1">
      <c r="A1116" s="33"/>
      <c r="B1116" s="33"/>
      <c r="C1116" s="12"/>
      <c r="D1116" s="19"/>
      <c r="E1116" s="28"/>
      <c r="F1116" s="19"/>
      <c r="G1116" s="19"/>
      <c r="H1116" s="19"/>
      <c r="I1116" s="19"/>
      <c r="J1116" s="12" t="s">
        <v>115</v>
      </c>
      <c r="K1116" s="14" t="n">
        <v>32579</v>
      </c>
      <c r="L1116" s="14" t="n">
        <v>14776</v>
      </c>
      <c r="M1116" s="14" t="n">
        <v>199</v>
      </c>
      <c r="N1116" s="11" t="n">
        <v>0.001</v>
      </c>
      <c r="O1116" s="11" t="n">
        <v>0.1</v>
      </c>
      <c r="P1116" s="11" t="n">
        <v>19.9</v>
      </c>
      <c r="Q1116" s="25"/>
    </row>
    <row r="1117" ht="22.5" customHeight="1">
      <c r="A1117" s="33"/>
      <c r="B1117" s="33"/>
      <c r="C1117" s="52" t="n">
        <v>11715627</v>
      </c>
      <c r="D1117" s="12" t="s">
        <v>31</v>
      </c>
      <c r="E1117" s="13" t="s">
        <v>14</v>
      </c>
      <c r="F1117" s="12" t="s">
        <v>15</v>
      </c>
      <c r="G1117" s="20" t="n">
        <v>0.4</v>
      </c>
      <c r="H1117" s="12" t="n">
        <v>100</v>
      </c>
      <c r="I1117" s="20" t="n">
        <f>G1117*H1117*7</f>
        <v>280</v>
      </c>
      <c r="J1117" s="12" t="s">
        <v>113</v>
      </c>
      <c r="K1117" s="14" t="n">
        <v>0</v>
      </c>
      <c r="L1117" s="14" t="n">
        <v>0</v>
      </c>
      <c r="M1117" s="14" t="n">
        <v>0</v>
      </c>
      <c r="N1117" s="11" t="n">
        <v>0</v>
      </c>
      <c r="O1117" s="11" t="n">
        <v>0</v>
      </c>
      <c r="P1117" s="11" t="n">
        <v>0</v>
      </c>
      <c r="Q1117" s="22" t="n">
        <f>M1119/H1117</f>
        <v>0</v>
      </c>
    </row>
    <row r="1118" ht="22.5" customHeight="1">
      <c r="A1118" s="33"/>
      <c r="B1118" s="33"/>
      <c r="C1118" s="12"/>
      <c r="D1118" s="19"/>
      <c r="E1118" s="28"/>
      <c r="F1118" s="19"/>
      <c r="G1118" s="19"/>
      <c r="H1118" s="19"/>
      <c r="I1118" s="19"/>
      <c r="J1118" s="12" t="s">
        <v>114</v>
      </c>
      <c r="K1118" s="14" t="n">
        <v>21</v>
      </c>
      <c r="L1118" s="14" t="n">
        <v>0</v>
      </c>
      <c r="M1118" s="14" t="n">
        <v>0</v>
      </c>
      <c r="N1118" s="11" t="n">
        <v>0</v>
      </c>
      <c r="O1118" s="11" t="n">
        <v>0</v>
      </c>
      <c r="P1118" s="11" t="n">
        <v>0</v>
      </c>
      <c r="Q1118" s="25"/>
    </row>
    <row r="1119" ht="22.5" customHeight="1">
      <c r="A1119" s="33"/>
      <c r="B1119" s="33"/>
      <c r="C1119" s="12"/>
      <c r="D1119" s="19"/>
      <c r="E1119" s="28"/>
      <c r="F1119" s="19"/>
      <c r="G1119" s="19"/>
      <c r="H1119" s="19"/>
      <c r="I1119" s="19"/>
      <c r="J1119" s="12" t="s">
        <v>115</v>
      </c>
      <c r="K1119" s="14" t="n">
        <v>56</v>
      </c>
      <c r="L1119" s="14" t="n">
        <v>2</v>
      </c>
      <c r="M1119" s="14" t="n">
        <v>0</v>
      </c>
      <c r="N1119" s="11" t="n">
        <v>0</v>
      </c>
      <c r="O1119" s="11" t="n">
        <v>0</v>
      </c>
      <c r="P1119" s="11" t="n">
        <v>0</v>
      </c>
      <c r="Q1119" s="25"/>
    </row>
    <row r="1120" ht="22.5" customHeight="1">
      <c r="A1120" s="33"/>
      <c r="B1120" s="33"/>
      <c r="C1120" s="52" t="n">
        <v>11715655</v>
      </c>
      <c r="D1120" s="12" t="s">
        <v>16</v>
      </c>
      <c r="E1120" s="13" t="s">
        <v>11</v>
      </c>
      <c r="F1120" s="12" t="s">
        <v>15</v>
      </c>
      <c r="G1120" s="20" t="n">
        <v>0.15</v>
      </c>
      <c r="H1120" s="12" t="n">
        <v>100</v>
      </c>
      <c r="I1120" s="20" t="n">
        <f>G1120*H1120*7</f>
        <v>105</v>
      </c>
      <c r="J1120" s="12" t="s">
        <v>113</v>
      </c>
      <c r="K1120" s="14" t="n">
        <v>0</v>
      </c>
      <c r="L1120" s="14" t="n">
        <v>0</v>
      </c>
      <c r="M1120" s="14" t="n">
        <v>0</v>
      </c>
      <c r="N1120" s="11" t="n">
        <v>0</v>
      </c>
      <c r="O1120" s="11" t="n">
        <v>0</v>
      </c>
      <c r="P1120" s="11" t="n">
        <v>0</v>
      </c>
      <c r="Q1120" s="22" t="n">
        <f>M1122/H1120</f>
        <v>0</v>
      </c>
    </row>
    <row r="1121" ht="22.5" customHeight="1">
      <c r="A1121" s="33"/>
      <c r="B1121" s="33"/>
      <c r="C1121" s="12"/>
      <c r="D1121" s="19"/>
      <c r="E1121" s="28"/>
      <c r="F1121" s="19"/>
      <c r="G1121" s="19"/>
      <c r="H1121" s="19"/>
      <c r="I1121" s="19"/>
      <c r="J1121" s="12" t="s">
        <v>114</v>
      </c>
      <c r="K1121" s="14" t="n">
        <v>57</v>
      </c>
      <c r="L1121" s="14" t="n">
        <v>1</v>
      </c>
      <c r="M1121" s="14" t="n">
        <v>0</v>
      </c>
      <c r="N1121" s="11" t="n">
        <v>0</v>
      </c>
      <c r="O1121" s="11" t="n">
        <v>0</v>
      </c>
      <c r="P1121" s="11" t="n">
        <v>0</v>
      </c>
      <c r="Q1121" s="25"/>
    </row>
    <row r="1122" ht="22.5" customHeight="1">
      <c r="A1122" s="33"/>
      <c r="B1122" s="33"/>
      <c r="C1122" s="12"/>
      <c r="D1122" s="19"/>
      <c r="E1122" s="28"/>
      <c r="F1122" s="19"/>
      <c r="G1122" s="19"/>
      <c r="H1122" s="19"/>
      <c r="I1122" s="19"/>
      <c r="J1122" s="12" t="s">
        <v>115</v>
      </c>
      <c r="K1122" s="14" t="n">
        <v>199</v>
      </c>
      <c r="L1122" s="14" t="n">
        <v>5</v>
      </c>
      <c r="M1122" s="14" t="n">
        <v>0</v>
      </c>
      <c r="N1122" s="11" t="n">
        <v>0</v>
      </c>
      <c r="O1122" s="11" t="n">
        <v>0</v>
      </c>
      <c r="P1122" s="11" t="n">
        <v>0</v>
      </c>
      <c r="Q1122" s="25"/>
    </row>
    <row r="1123" ht="22.5" customHeight="1">
      <c r="A1123" s="33"/>
      <c r="B1123" s="33"/>
      <c r="C1123" s="52" t="n">
        <v>11715811</v>
      </c>
      <c r="D1123" s="12" t="s">
        <v>16</v>
      </c>
      <c r="E1123" s="13" t="s">
        <v>17</v>
      </c>
      <c r="F1123" s="12" t="s">
        <v>15</v>
      </c>
      <c r="G1123" s="20" t="n">
        <v>0.17</v>
      </c>
      <c r="H1123" s="12" t="n">
        <v>100</v>
      </c>
      <c r="I1123" s="20" t="n">
        <f>G1123*H1123*7</f>
        <v>119</v>
      </c>
      <c r="J1123" s="12" t="s">
        <v>113</v>
      </c>
      <c r="K1123" s="14" t="n">
        <v>0</v>
      </c>
      <c r="L1123" s="14" t="n">
        <v>0</v>
      </c>
      <c r="M1123" s="14" t="n">
        <v>0</v>
      </c>
      <c r="N1123" s="11" t="n">
        <v>0</v>
      </c>
      <c r="O1123" s="11" t="n">
        <v>0</v>
      </c>
      <c r="P1123" s="11" t="n">
        <v>0</v>
      </c>
      <c r="Q1123" s="22" t="n">
        <f>M1125/H1123</f>
        <v>0</v>
      </c>
    </row>
    <row r="1124" ht="22.5" customHeight="1">
      <c r="A1124" s="33"/>
      <c r="B1124" s="33"/>
      <c r="C1124" s="12"/>
      <c r="D1124" s="19"/>
      <c r="E1124" s="28"/>
      <c r="F1124" s="19"/>
      <c r="G1124" s="19"/>
      <c r="H1124" s="19"/>
      <c r="I1124" s="19"/>
      <c r="J1124" s="12" t="s">
        <v>114</v>
      </c>
      <c r="K1124" s="14" t="n">
        <v>34</v>
      </c>
      <c r="L1124" s="14" t="n">
        <v>0</v>
      </c>
      <c r="M1124" s="14" t="n">
        <v>0</v>
      </c>
      <c r="N1124" s="11" t="n">
        <v>0</v>
      </c>
      <c r="O1124" s="11" t="n">
        <v>0</v>
      </c>
      <c r="P1124" s="11" t="n">
        <v>0</v>
      </c>
      <c r="Q1124" s="25"/>
    </row>
    <row r="1125" ht="22.5" customHeight="1">
      <c r="A1125" s="33"/>
      <c r="B1125" s="33"/>
      <c r="C1125" s="12"/>
      <c r="D1125" s="19"/>
      <c r="E1125" s="28"/>
      <c r="F1125" s="19"/>
      <c r="G1125" s="19"/>
      <c r="H1125" s="19"/>
      <c r="I1125" s="19"/>
      <c r="J1125" s="12" t="s">
        <v>115</v>
      </c>
      <c r="K1125" s="14" t="n">
        <v>94</v>
      </c>
      <c r="L1125" s="14" t="n">
        <v>1</v>
      </c>
      <c r="M1125" s="14" t="n">
        <v>0</v>
      </c>
      <c r="N1125" s="11" t="n">
        <v>0</v>
      </c>
      <c r="O1125" s="11" t="n">
        <v>0</v>
      </c>
      <c r="P1125" s="11" t="n">
        <v>0</v>
      </c>
      <c r="Q1125" s="25"/>
    </row>
    <row r="1126" ht="22.5" customHeight="1">
      <c r="A1126" s="33"/>
      <c r="B1126" s="33"/>
      <c r="C1126" s="52" t="n">
        <v>11729927</v>
      </c>
      <c r="D1126" s="12" t="s">
        <v>10</v>
      </c>
      <c r="E1126" s="13" t="s">
        <v>20</v>
      </c>
      <c r="F1126" s="12" t="s">
        <v>15</v>
      </c>
      <c r="G1126" s="20" t="n">
        <v>0.25</v>
      </c>
      <c r="H1126" s="12" t="n">
        <v>100</v>
      </c>
      <c r="I1126" s="20" t="n">
        <f>G1126*H1126*7</f>
        <v>175</v>
      </c>
      <c r="J1126" s="12" t="s">
        <v>113</v>
      </c>
      <c r="K1126" s="14" t="n">
        <v>0</v>
      </c>
      <c r="L1126" s="14" t="n">
        <v>0</v>
      </c>
      <c r="M1126" s="14" t="n">
        <v>0</v>
      </c>
      <c r="N1126" s="11" t="n">
        <v>0</v>
      </c>
      <c r="O1126" s="11" t="n">
        <v>0</v>
      </c>
      <c r="P1126" s="11" t="n">
        <v>0</v>
      </c>
      <c r="Q1126" s="22" t="n">
        <f>M1128/H1126</f>
        <v>0.01</v>
      </c>
    </row>
    <row r="1127" ht="22.5" customHeight="1">
      <c r="A1127" s="33"/>
      <c r="B1127" s="33"/>
      <c r="C1127" s="12"/>
      <c r="D1127" s="19"/>
      <c r="E1127" s="28"/>
      <c r="F1127" s="19"/>
      <c r="G1127" s="19"/>
      <c r="H1127" s="19"/>
      <c r="I1127" s="19"/>
      <c r="J1127" s="12" t="s">
        <v>114</v>
      </c>
      <c r="K1127" s="14" t="n">
        <v>179</v>
      </c>
      <c r="L1127" s="14" t="n">
        <v>12</v>
      </c>
      <c r="M1127" s="14" t="n">
        <v>0</v>
      </c>
      <c r="N1127" s="11" t="n">
        <v>0</v>
      </c>
      <c r="O1127" s="11" t="n">
        <v>0</v>
      </c>
      <c r="P1127" s="11" t="n">
        <v>0</v>
      </c>
      <c r="Q1127" s="25"/>
    </row>
    <row r="1128" ht="22.5" customHeight="1">
      <c r="A1128" s="33"/>
      <c r="B1128" s="33"/>
      <c r="C1128" s="12"/>
      <c r="D1128" s="19"/>
      <c r="E1128" s="28"/>
      <c r="F1128" s="19"/>
      <c r="G1128" s="19"/>
      <c r="H1128" s="19"/>
      <c r="I1128" s="19"/>
      <c r="J1128" s="12" t="s">
        <v>115</v>
      </c>
      <c r="K1128" s="14" t="n">
        <v>544</v>
      </c>
      <c r="L1128" s="14" t="n">
        <v>22</v>
      </c>
      <c r="M1128" s="14" t="n">
        <v>1</v>
      </c>
      <c r="N1128" s="11" t="n">
        <v>0.011</v>
      </c>
      <c r="O1128" s="11" t="n">
        <v>0.25</v>
      </c>
      <c r="P1128" s="11" t="n">
        <v>0.25</v>
      </c>
      <c r="Q1128" s="25"/>
    </row>
    <row r="1129" ht="22.5" customHeight="1">
      <c r="A1129" s="33"/>
      <c r="B1129" s="33"/>
      <c r="C1129" s="52" t="n">
        <v>11729820</v>
      </c>
      <c r="D1129" s="12" t="s">
        <v>10</v>
      </c>
      <c r="E1129" s="13" t="s">
        <v>25</v>
      </c>
      <c r="F1129" s="12" t="s">
        <v>15</v>
      </c>
      <c r="G1129" s="20" t="n">
        <v>0.3</v>
      </c>
      <c r="H1129" s="12" t="n">
        <v>100</v>
      </c>
      <c r="I1129" s="20" t="n">
        <f>G1129*H1129*7</f>
        <v>210</v>
      </c>
      <c r="J1129" s="12" t="s">
        <v>113</v>
      </c>
      <c r="K1129" s="14" t="n">
        <v>0</v>
      </c>
      <c r="L1129" s="14" t="n">
        <v>0</v>
      </c>
      <c r="M1129" s="14" t="n">
        <v>0</v>
      </c>
      <c r="N1129" s="11" t="n">
        <v>0</v>
      </c>
      <c r="O1129" s="11" t="n">
        <v>0</v>
      </c>
      <c r="P1129" s="11" t="n">
        <v>0</v>
      </c>
      <c r="Q1129" s="22" t="n">
        <f>M1131/H1129</f>
        <v>0</v>
      </c>
    </row>
    <row r="1130" ht="22.5" customHeight="1">
      <c r="A1130" s="33"/>
      <c r="B1130" s="33"/>
      <c r="C1130" s="12"/>
      <c r="D1130" s="19"/>
      <c r="E1130" s="28"/>
      <c r="F1130" s="19"/>
      <c r="G1130" s="19"/>
      <c r="H1130" s="19"/>
      <c r="I1130" s="19"/>
      <c r="J1130" s="12" t="s">
        <v>114</v>
      </c>
      <c r="K1130" s="14" t="n">
        <v>12</v>
      </c>
      <c r="L1130" s="14" t="n">
        <v>2</v>
      </c>
      <c r="M1130" s="14" t="n">
        <v>0</v>
      </c>
      <c r="N1130" s="11" t="n">
        <v>0</v>
      </c>
      <c r="O1130" s="11" t="n">
        <v>0</v>
      </c>
      <c r="P1130" s="11" t="n">
        <v>0</v>
      </c>
      <c r="Q1130" s="25"/>
    </row>
    <row r="1131" ht="22.5" customHeight="1">
      <c r="A1131" s="33"/>
      <c r="B1131" s="33"/>
      <c r="C1131" s="12"/>
      <c r="D1131" s="19"/>
      <c r="E1131" s="28"/>
      <c r="F1131" s="19"/>
      <c r="G1131" s="19"/>
      <c r="H1131" s="19"/>
      <c r="I1131" s="19"/>
      <c r="J1131" s="12" t="s">
        <v>115</v>
      </c>
      <c r="K1131" s="14" t="n">
        <v>21</v>
      </c>
      <c r="L1131" s="14" t="n">
        <v>2</v>
      </c>
      <c r="M1131" s="14" t="n">
        <v>0</v>
      </c>
      <c r="N1131" s="11" t="n">
        <v>0</v>
      </c>
      <c r="O1131" s="11" t="n">
        <v>0</v>
      </c>
      <c r="P1131" s="11" t="n">
        <v>0</v>
      </c>
      <c r="Q1131" s="25"/>
    </row>
    <row r="1132" ht="22.5" customHeight="1">
      <c r="A1132" s="33"/>
      <c r="B1132" s="33"/>
      <c r="C1132" s="52" t="n">
        <v>11729830</v>
      </c>
      <c r="D1132" s="12" t="s">
        <v>10</v>
      </c>
      <c r="E1132" s="13" t="s">
        <v>11</v>
      </c>
      <c r="F1132" s="12" t="s">
        <v>12</v>
      </c>
      <c r="G1132" s="20" t="n">
        <v>0.17</v>
      </c>
      <c r="H1132" s="12" t="n">
        <v>100</v>
      </c>
      <c r="I1132" s="20" t="n">
        <f>G1132*H1132*7</f>
        <v>119</v>
      </c>
      <c r="J1132" s="12" t="s">
        <v>113</v>
      </c>
      <c r="K1132" s="14" t="n">
        <v>0</v>
      </c>
      <c r="L1132" s="14" t="n">
        <v>0</v>
      </c>
      <c r="M1132" s="14" t="n">
        <v>0</v>
      </c>
      <c r="N1132" s="11" t="n">
        <v>0</v>
      </c>
      <c r="O1132" s="11" t="n">
        <v>0</v>
      </c>
      <c r="P1132" s="11" t="n">
        <v>0</v>
      </c>
      <c r="Q1132" s="22" t="n">
        <f>M1134/H1132</f>
        <v>0</v>
      </c>
    </row>
    <row r="1133" ht="22.5" customHeight="1">
      <c r="A1133" s="33"/>
      <c r="B1133" s="33"/>
      <c r="C1133" s="12"/>
      <c r="D1133" s="19"/>
      <c r="E1133" s="28"/>
      <c r="F1133" s="19"/>
      <c r="G1133" s="19"/>
      <c r="H1133" s="19"/>
      <c r="I1133" s="19"/>
      <c r="J1133" s="12" t="s">
        <v>114</v>
      </c>
      <c r="K1133" s="14" t="n">
        <v>8</v>
      </c>
      <c r="L1133" s="14" t="n">
        <v>2</v>
      </c>
      <c r="M1133" s="14" t="n">
        <v>0</v>
      </c>
      <c r="N1133" s="11" t="n">
        <v>0</v>
      </c>
      <c r="O1133" s="11" t="n">
        <v>0</v>
      </c>
      <c r="P1133" s="11" t="n">
        <v>0</v>
      </c>
      <c r="Q1133" s="25"/>
    </row>
    <row r="1134" ht="22.5" customHeight="1">
      <c r="A1134" s="33"/>
      <c r="B1134" s="33"/>
      <c r="C1134" s="12"/>
      <c r="D1134" s="19"/>
      <c r="E1134" s="28"/>
      <c r="F1134" s="19"/>
      <c r="G1134" s="19"/>
      <c r="H1134" s="19"/>
      <c r="I1134" s="19"/>
      <c r="J1134" s="12" t="s">
        <v>115</v>
      </c>
      <c r="K1134" s="14" t="n">
        <v>47</v>
      </c>
      <c r="L1134" s="14" t="n">
        <v>3</v>
      </c>
      <c r="M1134" s="14" t="n">
        <v>0</v>
      </c>
      <c r="N1134" s="11" t="n">
        <v>0</v>
      </c>
      <c r="O1134" s="11" t="n">
        <v>0</v>
      </c>
      <c r="P1134" s="11" t="n">
        <v>0.0023</v>
      </c>
      <c r="Q1134" s="25"/>
    </row>
    <row r="1135" ht="22.5" customHeight="1">
      <c r="A1135" s="33"/>
      <c r="B1135" s="33"/>
      <c r="C1135" s="52" t="n">
        <v>11892329</v>
      </c>
      <c r="D1135" s="12" t="s">
        <v>10</v>
      </c>
      <c r="E1135" s="13" t="s">
        <v>11</v>
      </c>
      <c r="F1135" s="12" t="s">
        <v>15</v>
      </c>
      <c r="G1135" s="20" t="n">
        <v>0.25</v>
      </c>
      <c r="H1135" s="12" t="n">
        <v>500</v>
      </c>
      <c r="I1135" s="20" t="n">
        <f>G1135*H1135*7</f>
        <v>875</v>
      </c>
      <c r="J1135" s="12" t="s">
        <v>113</v>
      </c>
      <c r="K1135" s="14" t="n">
        <v>22482</v>
      </c>
      <c r="L1135" s="14" t="n">
        <v>9968</v>
      </c>
      <c r="M1135" s="14" t="n">
        <v>0</v>
      </c>
      <c r="N1135" s="11" t="n">
        <v>0</v>
      </c>
      <c r="O1135" s="11" t="n">
        <v>0</v>
      </c>
      <c r="P1135" s="11" t="n">
        <v>0</v>
      </c>
      <c r="Q1135" s="22" t="n">
        <f>M1137/H1135</f>
        <v>1.002</v>
      </c>
    </row>
    <row r="1136" ht="22.5" customHeight="1">
      <c r="A1136" s="33"/>
      <c r="B1136" s="33"/>
      <c r="C1136" s="12"/>
      <c r="D1136" s="19"/>
      <c r="E1136" s="28"/>
      <c r="F1136" s="19"/>
      <c r="G1136" s="19"/>
      <c r="H1136" s="19"/>
      <c r="I1136" s="19"/>
      <c r="J1136" s="12" t="s">
        <v>114</v>
      </c>
      <c r="K1136" s="14" t="n">
        <v>56820</v>
      </c>
      <c r="L1136" s="14" t="n">
        <v>24786</v>
      </c>
      <c r="M1136" s="14" t="n">
        <v>501</v>
      </c>
      <c r="N1136" s="11" t="n">
        <v>0.005</v>
      </c>
      <c r="O1136" s="11" t="n">
        <v>0.25</v>
      </c>
      <c r="P1136" s="11" t="n">
        <v>125.25</v>
      </c>
      <c r="Q1136" s="25"/>
    </row>
    <row r="1137" ht="22.5" customHeight="1">
      <c r="A1137" s="33"/>
      <c r="B1137" s="33"/>
      <c r="C1137" s="12"/>
      <c r="D1137" s="19"/>
      <c r="E1137" s="28"/>
      <c r="F1137" s="19"/>
      <c r="G1137" s="19"/>
      <c r="H1137" s="19"/>
      <c r="I1137" s="19"/>
      <c r="J1137" s="12" t="s">
        <v>115</v>
      </c>
      <c r="K1137" s="14" t="n">
        <v>240805</v>
      </c>
      <c r="L1137" s="14" t="n">
        <v>105339</v>
      </c>
      <c r="M1137" s="14" t="n">
        <v>501</v>
      </c>
      <c r="N1137" s="11" t="n">
        <v>0.005</v>
      </c>
      <c r="O1137" s="11" t="n">
        <v>0.25</v>
      </c>
      <c r="P1137" s="11" t="n">
        <v>125.25</v>
      </c>
      <c r="Q1137" s="25"/>
    </row>
    <row r="1138" ht="22.5" customHeight="1">
      <c r="A1138" s="33"/>
      <c r="B1138" s="33"/>
      <c r="C1138" s="52" t="n">
        <v>91557161</v>
      </c>
      <c r="D1138" s="12" t="s">
        <v>36</v>
      </c>
      <c r="E1138" s="13" t="s">
        <v>14</v>
      </c>
      <c r="F1138" s="12" t="s">
        <v>12</v>
      </c>
      <c r="G1138" s="20" t="n">
        <v>0.7</v>
      </c>
      <c r="H1138" s="12" t="n">
        <v>50</v>
      </c>
      <c r="I1138" s="20" t="n">
        <f>G1138*H1138*7</f>
        <v>245</v>
      </c>
      <c r="J1138" s="12" t="s">
        <v>113</v>
      </c>
      <c r="K1138" s="14" t="s">
        <v>121</v>
      </c>
      <c r="L1138" s="14"/>
      <c r="M1138" s="14"/>
      <c r="N1138" s="11"/>
      <c r="O1138" s="11"/>
      <c r="P1138" s="11"/>
      <c r="Q1138" s="22" t="n">
        <f>M1140/H1138</f>
        <v>0</v>
      </c>
    </row>
    <row r="1139" ht="22.5" customHeight="1">
      <c r="A1139" s="33"/>
      <c r="B1139" s="33"/>
      <c r="C1139" s="12"/>
      <c r="D1139" s="19"/>
      <c r="E1139" s="28"/>
      <c r="F1139" s="19"/>
      <c r="G1139" s="19"/>
      <c r="H1139" s="19"/>
      <c r="I1139" s="19"/>
      <c r="J1139" s="12" t="s">
        <v>114</v>
      </c>
      <c r="K1139" s="14" t="n">
        <v>205</v>
      </c>
      <c r="L1139" s="14" t="n">
        <v>1</v>
      </c>
      <c r="M1139" s="14" t="n">
        <v>0</v>
      </c>
      <c r="N1139" s="11" t="n">
        <v>0</v>
      </c>
      <c r="O1139" s="11" t="n">
        <v>0</v>
      </c>
      <c r="P1139" s="11" t="n">
        <v>0.0108</v>
      </c>
      <c r="Q1139" s="25"/>
    </row>
    <row r="1140" ht="22.5" customHeight="1">
      <c r="A1140" s="33"/>
      <c r="B1140" s="33"/>
      <c r="C1140" s="12"/>
      <c r="D1140" s="19"/>
      <c r="E1140" s="28"/>
      <c r="F1140" s="19"/>
      <c r="G1140" s="19"/>
      <c r="H1140" s="19"/>
      <c r="I1140" s="19"/>
      <c r="J1140" s="12" t="s">
        <v>115</v>
      </c>
      <c r="K1140" s="14" t="n">
        <v>917</v>
      </c>
      <c r="L1140" s="14" t="n">
        <v>3</v>
      </c>
      <c r="M1140" s="14" t="n">
        <v>0</v>
      </c>
      <c r="N1140" s="11" t="n">
        <v>0</v>
      </c>
      <c r="O1140" s="11" t="n">
        <v>0</v>
      </c>
      <c r="P1140" s="11" t="n">
        <v>0.0279</v>
      </c>
      <c r="Q1140" s="25"/>
    </row>
    <row r="1141" ht="22.5" customHeight="1">
      <c r="A1141" s="33"/>
      <c r="B1141" s="33"/>
      <c r="C1141" s="52" t="n">
        <v>91557333</v>
      </c>
      <c r="D1141" s="12" t="s">
        <v>37</v>
      </c>
      <c r="E1141" s="13" t="s">
        <v>14</v>
      </c>
      <c r="F1141" s="12" t="s">
        <v>12</v>
      </c>
      <c r="G1141" s="20" t="n">
        <v>0.5</v>
      </c>
      <c r="H1141" s="12" t="n">
        <v>99</v>
      </c>
      <c r="I1141" s="20" t="n">
        <f>G1141*H1141*7</f>
        <v>346.5</v>
      </c>
      <c r="J1141" s="12" t="s">
        <v>113</v>
      </c>
      <c r="K1141" s="14" t="s">
        <v>121</v>
      </c>
      <c r="L1141" s="14"/>
      <c r="M1141" s="14"/>
      <c r="N1141" s="11"/>
      <c r="O1141" s="11"/>
      <c r="P1141" s="11"/>
      <c r="Q1141" s="22" t="n">
        <f>M1143/H1141</f>
        <v>0</v>
      </c>
    </row>
    <row r="1142" ht="22.5" customHeight="1">
      <c r="A1142" s="33"/>
      <c r="B1142" s="33"/>
      <c r="C1142" s="12"/>
      <c r="D1142" s="19"/>
      <c r="E1142" s="28"/>
      <c r="F1142" s="19"/>
      <c r="G1142" s="19"/>
      <c r="H1142" s="19"/>
      <c r="I1142" s="19"/>
      <c r="J1142" s="12" t="s">
        <v>114</v>
      </c>
      <c r="K1142" s="14" t="n">
        <v>375</v>
      </c>
      <c r="L1142" s="14" t="n">
        <v>2</v>
      </c>
      <c r="M1142" s="14" t="n">
        <v>0</v>
      </c>
      <c r="N1142" s="11" t="n">
        <v>0</v>
      </c>
      <c r="O1142" s="11" t="n">
        <v>0</v>
      </c>
      <c r="P1142" s="11" t="n">
        <v>0.0024</v>
      </c>
      <c r="Q1142" s="25"/>
    </row>
    <row r="1143" ht="22.5" customHeight="1">
      <c r="A1143" s="33"/>
      <c r="B1143" s="33"/>
      <c r="C1143" s="12"/>
      <c r="D1143" s="19"/>
      <c r="E1143" s="28"/>
      <c r="F1143" s="19"/>
      <c r="G1143" s="19"/>
      <c r="H1143" s="19"/>
      <c r="I1143" s="19"/>
      <c r="J1143" s="12" t="s">
        <v>115</v>
      </c>
      <c r="K1143" s="14" t="n">
        <v>959</v>
      </c>
      <c r="L1143" s="14" t="n">
        <v>7</v>
      </c>
      <c r="M1143" s="14" t="n">
        <v>0</v>
      </c>
      <c r="N1143" s="11" t="n">
        <v>0</v>
      </c>
      <c r="O1143" s="11" t="n">
        <v>0</v>
      </c>
      <c r="P1143" s="11" t="n">
        <v>0.0132</v>
      </c>
      <c r="Q1143" s="25"/>
    </row>
    <row r="1144" ht="22.5" customHeight="1">
      <c r="A1144" s="33"/>
      <c r="B1144" s="33"/>
      <c r="C1144" s="52" t="n">
        <v>91557162</v>
      </c>
      <c r="D1144" s="12" t="s">
        <v>38</v>
      </c>
      <c r="E1144" s="13" t="s">
        <v>14</v>
      </c>
      <c r="F1144" s="12" t="s">
        <v>12</v>
      </c>
      <c r="G1144" s="20" t="n">
        <v>0.2</v>
      </c>
      <c r="H1144" s="12" t="n">
        <v>333</v>
      </c>
      <c r="I1144" s="20" t="n">
        <f>G1144*H1144*7</f>
        <v>466.2</v>
      </c>
      <c r="J1144" s="12" t="s">
        <v>113</v>
      </c>
      <c r="K1144" s="14" t="s">
        <v>121</v>
      </c>
      <c r="L1144" s="14"/>
      <c r="M1144" s="14"/>
      <c r="N1144" s="11"/>
      <c r="O1144" s="11"/>
      <c r="P1144" s="11"/>
      <c r="Q1144" s="22" t="n">
        <f>M1146/H1144</f>
        <v>0</v>
      </c>
    </row>
    <row r="1145" ht="22.5" customHeight="1">
      <c r="A1145" s="33"/>
      <c r="B1145" s="33"/>
      <c r="C1145" s="12"/>
      <c r="D1145" s="19"/>
      <c r="E1145" s="28"/>
      <c r="F1145" s="19"/>
      <c r="G1145" s="19"/>
      <c r="H1145" s="19"/>
      <c r="I1145" s="19"/>
      <c r="J1145" s="12" t="s">
        <v>114</v>
      </c>
      <c r="K1145" s="14" t="n">
        <v>18557</v>
      </c>
      <c r="L1145" s="14" t="n">
        <v>459</v>
      </c>
      <c r="M1145" s="14" t="n">
        <v>0</v>
      </c>
      <c r="N1145" s="11" t="n">
        <v>0</v>
      </c>
      <c r="O1145" s="11" t="n">
        <v>0</v>
      </c>
      <c r="P1145" s="11" t="n">
        <v>1.7287</v>
      </c>
      <c r="Q1145" s="25"/>
    </row>
    <row r="1146" ht="22.5" customHeight="1">
      <c r="A1146" s="33"/>
      <c r="B1146" s="33"/>
      <c r="C1146" s="12"/>
      <c r="D1146" s="19"/>
      <c r="E1146" s="28"/>
      <c r="F1146" s="19"/>
      <c r="G1146" s="19"/>
      <c r="H1146" s="19"/>
      <c r="I1146" s="19"/>
      <c r="J1146" s="12" t="s">
        <v>115</v>
      </c>
      <c r="K1146" s="14" t="n">
        <v>20258</v>
      </c>
      <c r="L1146" s="14" t="n">
        <v>503</v>
      </c>
      <c r="M1146" s="14" t="n">
        <v>0</v>
      </c>
      <c r="N1146" s="11" t="n">
        <v>0</v>
      </c>
      <c r="O1146" s="11" t="n">
        <v>0</v>
      </c>
      <c r="P1146" s="11" t="n">
        <v>1.9316</v>
      </c>
      <c r="Q1146" s="25"/>
    </row>
    <row r="1147" ht="22.5" customHeight="1">
      <c r="A1147" s="33"/>
      <c r="B1147" s="50" t="s">
        <v>116</v>
      </c>
      <c r="C1147" s="12" t="n">
        <v>6061077</v>
      </c>
      <c r="D1147" s="12" t="s">
        <v>39</v>
      </c>
      <c r="E1147" s="13" t="s">
        <v>14</v>
      </c>
      <c r="F1147" s="12" t="s">
        <v>15</v>
      </c>
      <c r="G1147" s="20" t="n">
        <v>2</v>
      </c>
      <c r="H1147" s="12" t="n">
        <v>20</v>
      </c>
      <c r="I1147" s="20" t="n">
        <f>G1147*H1147*7</f>
        <v>280</v>
      </c>
      <c r="J1147" s="12" t="s">
        <v>113</v>
      </c>
      <c r="K1147" s="16" t="n">
        <v>20</v>
      </c>
      <c r="L1147" s="14" t="n">
        <v>0</v>
      </c>
      <c r="M1147" s="14" t="n">
        <v>0</v>
      </c>
      <c r="N1147" s="11" t="n">
        <v>0</v>
      </c>
      <c r="O1147" s="11" t="n">
        <v>0</v>
      </c>
      <c r="P1147" s="11" t="n">
        <v>0</v>
      </c>
      <c r="Q1147" s="22" t="n">
        <f>M1149/H1147</f>
        <v>0</v>
      </c>
    </row>
    <row r="1148" ht="22.5" customHeight="1">
      <c r="A1148" s="33"/>
      <c r="B1148" s="19"/>
      <c r="C1148" s="12"/>
      <c r="D1148" s="19"/>
      <c r="E1148" s="28"/>
      <c r="F1148" s="19"/>
      <c r="G1148" s="19"/>
      <c r="H1148" s="19"/>
      <c r="I1148" s="19"/>
      <c r="J1148" s="12" t="s">
        <v>114</v>
      </c>
      <c r="K1148" s="16" t="n">
        <v>1469</v>
      </c>
      <c r="L1148" s="14" t="n">
        <v>23</v>
      </c>
      <c r="M1148" s="14" t="n">
        <v>0</v>
      </c>
      <c r="N1148" s="11" t="n">
        <v>0</v>
      </c>
      <c r="O1148" s="11" t="n">
        <v>0</v>
      </c>
      <c r="P1148" s="11" t="n">
        <v>0</v>
      </c>
      <c r="Q1148" s="25"/>
    </row>
    <row r="1149" ht="22.5" customHeight="1">
      <c r="A1149" s="33"/>
      <c r="B1149" s="19"/>
      <c r="C1149" s="12"/>
      <c r="D1149" s="19"/>
      <c r="E1149" s="28"/>
      <c r="F1149" s="19"/>
      <c r="G1149" s="19"/>
      <c r="H1149" s="19"/>
      <c r="I1149" s="19"/>
      <c r="J1149" s="12" t="s">
        <v>115</v>
      </c>
      <c r="K1149" s="16" t="n">
        <v>5110</v>
      </c>
      <c r="L1149" s="14" t="n">
        <v>43</v>
      </c>
      <c r="M1149" s="14" t="n">
        <v>0</v>
      </c>
      <c r="N1149" s="11" t="n">
        <v>0</v>
      </c>
      <c r="O1149" s="11" t="n">
        <v>0</v>
      </c>
      <c r="P1149" s="11" t="n">
        <v>0</v>
      </c>
      <c r="Q1149" s="25"/>
    </row>
    <row r="1150" ht="22.5" customHeight="1">
      <c r="A1150" s="33"/>
      <c r="B1150" s="19"/>
      <c r="C1150" s="12" t="n">
        <v>6607117</v>
      </c>
      <c r="D1150" s="12" t="s">
        <v>39</v>
      </c>
      <c r="E1150" s="13" t="s">
        <v>14</v>
      </c>
      <c r="F1150" s="12" t="s">
        <v>15</v>
      </c>
      <c r="G1150" s="20" t="n">
        <v>2</v>
      </c>
      <c r="H1150" s="12" t="n">
        <v>300</v>
      </c>
      <c r="I1150" s="20" t="n">
        <f>G1150*H1150*7</f>
        <v>4200</v>
      </c>
      <c r="J1150" s="12" t="s">
        <v>113</v>
      </c>
      <c r="K1150" s="16" t="n">
        <v>566</v>
      </c>
      <c r="L1150" s="14" t="n">
        <v>91</v>
      </c>
      <c r="M1150" s="14" t="n">
        <v>0</v>
      </c>
      <c r="N1150" s="11" t="n">
        <v>0</v>
      </c>
      <c r="O1150" s="11" t="n">
        <v>0</v>
      </c>
      <c r="P1150" s="11" t="n">
        <v>0</v>
      </c>
      <c r="Q1150" s="22" t="n">
        <f>M1152/H1150</f>
        <v>0.636666666666667</v>
      </c>
    </row>
    <row r="1151" ht="22.5" customHeight="1">
      <c r="A1151" s="33"/>
      <c r="B1151" s="19"/>
      <c r="C1151" s="12"/>
      <c r="D1151" s="19"/>
      <c r="E1151" s="28"/>
      <c r="F1151" s="19"/>
      <c r="G1151" s="19"/>
      <c r="H1151" s="19"/>
      <c r="I1151" s="19"/>
      <c r="J1151" s="12" t="s">
        <v>114</v>
      </c>
      <c r="K1151" s="14" t="n">
        <v>8611</v>
      </c>
      <c r="L1151" s="14" t="n">
        <v>887</v>
      </c>
      <c r="M1151" s="14" t="n">
        <v>15</v>
      </c>
      <c r="N1151" s="11" t="n">
        <v>0.012</v>
      </c>
      <c r="O1151" s="11" t="n">
        <v>0.697</v>
      </c>
      <c r="P1151" s="11" t="n">
        <v>10.462</v>
      </c>
      <c r="Q1151" s="25"/>
    </row>
    <row r="1152" ht="22.5" customHeight="1">
      <c r="A1152" s="33"/>
      <c r="B1152" s="19"/>
      <c r="C1152" s="12"/>
      <c r="D1152" s="19"/>
      <c r="E1152" s="28"/>
      <c r="F1152" s="19"/>
      <c r="G1152" s="19"/>
      <c r="H1152" s="19"/>
      <c r="I1152" s="19"/>
      <c r="J1152" s="12" t="s">
        <v>115</v>
      </c>
      <c r="K1152" s="43" t="n">
        <v>29345</v>
      </c>
      <c r="L1152" s="14" t="n">
        <v>3298</v>
      </c>
      <c r="M1152" s="14" t="n">
        <v>191</v>
      </c>
      <c r="N1152" s="11" t="n">
        <v>0.033</v>
      </c>
      <c r="O1152" s="11" t="n">
        <v>0.565</v>
      </c>
      <c r="P1152" s="11" t="n">
        <v>108.007</v>
      </c>
      <c r="Q1152" s="25"/>
    </row>
    <row r="1153" ht="22.5" customHeight="1">
      <c r="A1153" s="33"/>
      <c r="B1153" s="19"/>
      <c r="C1153" s="12" t="n">
        <v>5497580</v>
      </c>
      <c r="D1153" s="12" t="s">
        <v>28</v>
      </c>
      <c r="E1153" s="13" t="s">
        <v>17</v>
      </c>
      <c r="F1153" s="12" t="s">
        <v>15</v>
      </c>
      <c r="G1153" s="20" t="n">
        <v>0.28</v>
      </c>
      <c r="H1153" s="12" t="n">
        <v>1300</v>
      </c>
      <c r="I1153" s="20" t="n">
        <f>G1153*H1153*7</f>
        <v>2548</v>
      </c>
      <c r="J1153" s="12" t="s">
        <v>113</v>
      </c>
      <c r="K1153" s="16" t="n">
        <v>4504</v>
      </c>
      <c r="L1153" s="14" t="n">
        <v>1053</v>
      </c>
      <c r="M1153" s="14" t="n">
        <v>28</v>
      </c>
      <c r="N1153" s="11" t="n">
        <v>0.006</v>
      </c>
      <c r="O1153" s="11" t="n">
        <v>0.24</v>
      </c>
      <c r="P1153" s="11" t="n">
        <v>6.724</v>
      </c>
      <c r="Q1153" s="22" t="n">
        <f>M1155/H1153</f>
        <v>0.783076923076923</v>
      </c>
    </row>
    <row r="1154" ht="22.5" customHeight="1">
      <c r="A1154" s="33"/>
      <c r="B1154" s="19"/>
      <c r="C1154" s="12"/>
      <c r="D1154" s="19"/>
      <c r="E1154" s="28"/>
      <c r="F1154" s="19"/>
      <c r="G1154" s="19"/>
      <c r="H1154" s="19"/>
      <c r="I1154" s="19"/>
      <c r="J1154" s="12" t="s">
        <v>114</v>
      </c>
      <c r="K1154" s="16" t="n">
        <v>74924</v>
      </c>
      <c r="L1154" s="14" t="n">
        <v>20577</v>
      </c>
      <c r="M1154" s="14" t="n">
        <v>470</v>
      </c>
      <c r="N1154" s="11" t="n">
        <v>0.006</v>
      </c>
      <c r="O1154" s="11" t="n">
        <v>0.248</v>
      </c>
      <c r="P1154" s="11" t="n">
        <v>116.41</v>
      </c>
      <c r="Q1154" s="25"/>
    </row>
    <row r="1155" ht="22.5" customHeight="1">
      <c r="A1155" s="33"/>
      <c r="B1155" s="19"/>
      <c r="C1155" s="12"/>
      <c r="D1155" s="19"/>
      <c r="E1155" s="28"/>
      <c r="F1155" s="19"/>
      <c r="G1155" s="19"/>
      <c r="H1155" s="19"/>
      <c r="I1155" s="19"/>
      <c r="J1155" s="12" t="s">
        <v>115</v>
      </c>
      <c r="K1155" s="16" t="n">
        <v>257047</v>
      </c>
      <c r="L1155" s="14" t="n">
        <v>79299</v>
      </c>
      <c r="M1155" s="14" t="n">
        <v>1018</v>
      </c>
      <c r="N1155" s="11" t="n">
        <v>0.003</v>
      </c>
      <c r="O1155" s="11" t="n">
        <v>0.248</v>
      </c>
      <c r="P1155" s="11" t="n">
        <v>251.953</v>
      </c>
      <c r="Q1155" s="25"/>
    </row>
    <row r="1156" ht="22.5" customHeight="1">
      <c r="A1156" s="33"/>
      <c r="B1156" s="19"/>
      <c r="C1156" s="12" t="n">
        <v>91407542</v>
      </c>
      <c r="D1156" s="12" t="s">
        <v>28</v>
      </c>
      <c r="E1156" s="13" t="s">
        <v>40</v>
      </c>
      <c r="F1156" s="12" t="s">
        <v>15</v>
      </c>
      <c r="G1156" s="20" t="n">
        <v>0.02</v>
      </c>
      <c r="H1156" s="12" t="n">
        <v>1000</v>
      </c>
      <c r="I1156" s="20" t="n">
        <f>G1156*H1156*7</f>
        <v>140</v>
      </c>
      <c r="J1156" s="12" t="s">
        <v>113</v>
      </c>
      <c r="K1156" s="16" t="n">
        <v>965</v>
      </c>
      <c r="L1156" s="14" t="n">
        <v>111</v>
      </c>
      <c r="M1156" s="14" t="n">
        <v>4</v>
      </c>
      <c r="N1156" s="11" t="n">
        <v>0.001</v>
      </c>
      <c r="O1156" s="11" t="n">
        <v>0.024</v>
      </c>
      <c r="P1156" s="11" t="n">
        <v>0.094</v>
      </c>
      <c r="Q1156" s="22" t="n">
        <f>M1158/H1156</f>
        <v>0.498</v>
      </c>
    </row>
    <row r="1157" ht="22.5" customHeight="1">
      <c r="A1157" s="33"/>
      <c r="B1157" s="19"/>
      <c r="C1157" s="12"/>
      <c r="D1157" s="19"/>
      <c r="E1157" s="28"/>
      <c r="F1157" s="19"/>
      <c r="G1157" s="19"/>
      <c r="H1157" s="19"/>
      <c r="I1157" s="19"/>
      <c r="J1157" s="12" t="s">
        <v>114</v>
      </c>
      <c r="K1157" s="16" t="n">
        <v>116752</v>
      </c>
      <c r="L1157" s="14" t="n">
        <v>31228</v>
      </c>
      <c r="M1157" s="14" t="n">
        <v>498</v>
      </c>
      <c r="N1157" s="11" t="n">
        <v>0</v>
      </c>
      <c r="O1157" s="11" t="n">
        <v>0.02</v>
      </c>
      <c r="P1157" s="11" t="n">
        <v>10.048</v>
      </c>
      <c r="Q1157" s="25"/>
    </row>
    <row r="1158" ht="22.5" customHeight="1">
      <c r="A1158" s="33"/>
      <c r="B1158" s="19"/>
      <c r="C1158" s="12"/>
      <c r="D1158" s="19"/>
      <c r="E1158" s="28"/>
      <c r="F1158" s="19"/>
      <c r="G1158" s="19"/>
      <c r="H1158" s="19"/>
      <c r="I1158" s="19"/>
      <c r="J1158" s="12" t="s">
        <v>115</v>
      </c>
      <c r="K1158" s="16" t="n">
        <v>181046</v>
      </c>
      <c r="L1158" s="14" t="n">
        <v>41617</v>
      </c>
      <c r="M1158" s="14" t="n">
        <v>498</v>
      </c>
      <c r="N1158" s="11" t="n">
        <v>0</v>
      </c>
      <c r="O1158" s="11" t="n">
        <v>0.02</v>
      </c>
      <c r="P1158" s="11" t="n">
        <v>10.048</v>
      </c>
      <c r="Q1158" s="25"/>
    </row>
    <row r="1159" ht="22.5" customHeight="1">
      <c r="A1159" s="33"/>
      <c r="B1159" s="19"/>
      <c r="C1159" s="12" t="n">
        <v>8998645</v>
      </c>
      <c r="D1159" s="12" t="s">
        <v>28</v>
      </c>
      <c r="E1159" s="13" t="s">
        <v>17</v>
      </c>
      <c r="F1159" s="12" t="s">
        <v>15</v>
      </c>
      <c r="G1159" s="20" t="n">
        <v>0.28</v>
      </c>
      <c r="H1159" s="12" t="n">
        <v>200</v>
      </c>
      <c r="I1159" s="20" t="n">
        <f>G1159*H1159*7</f>
        <v>392</v>
      </c>
      <c r="J1159" s="12" t="s">
        <v>113</v>
      </c>
      <c r="K1159" s="16" t="n">
        <v>4453</v>
      </c>
      <c r="L1159" s="14" t="n">
        <v>30</v>
      </c>
      <c r="M1159" s="14" t="n">
        <v>0</v>
      </c>
      <c r="N1159" s="11" t="n">
        <v>0</v>
      </c>
      <c r="O1159" s="11" t="n">
        <v>0</v>
      </c>
      <c r="P1159" s="11" t="n">
        <v>0</v>
      </c>
      <c r="Q1159" s="22" t="n">
        <f>M1161/H1159</f>
        <v>0.025</v>
      </c>
    </row>
    <row r="1160" ht="22.5" customHeight="1">
      <c r="A1160" s="33"/>
      <c r="B1160" s="19"/>
      <c r="C1160" s="12"/>
      <c r="D1160" s="19"/>
      <c r="E1160" s="28"/>
      <c r="F1160" s="19"/>
      <c r="G1160" s="19"/>
      <c r="H1160" s="19"/>
      <c r="I1160" s="19"/>
      <c r="J1160" s="12" t="s">
        <v>114</v>
      </c>
      <c r="K1160" s="16" t="n">
        <v>17003</v>
      </c>
      <c r="L1160" s="14" t="n">
        <v>184</v>
      </c>
      <c r="M1160" s="14" t="n">
        <v>2</v>
      </c>
      <c r="N1160" s="11" t="n">
        <v>0</v>
      </c>
      <c r="O1160" s="11" t="n">
        <v>0.02</v>
      </c>
      <c r="P1160" s="11" t="n">
        <v>0.041</v>
      </c>
      <c r="Q1160" s="25"/>
    </row>
    <row r="1161" ht="22.5" customHeight="1">
      <c r="A1161" s="33"/>
      <c r="B1161" s="19"/>
      <c r="C1161" s="12"/>
      <c r="D1161" s="19"/>
      <c r="E1161" s="28"/>
      <c r="F1161" s="19"/>
      <c r="G1161" s="19"/>
      <c r="H1161" s="19"/>
      <c r="I1161" s="19"/>
      <c r="J1161" s="12" t="s">
        <v>115</v>
      </c>
      <c r="K1161" s="16" t="n">
        <v>74259</v>
      </c>
      <c r="L1161" s="14" t="n">
        <v>630</v>
      </c>
      <c r="M1161" s="16" t="n">
        <v>5</v>
      </c>
      <c r="N1161" s="11" t="n">
        <v>0.001</v>
      </c>
      <c r="O1161" s="11" t="n">
        <v>0.083</v>
      </c>
      <c r="P1161" s="11" t="n">
        <v>0.415</v>
      </c>
      <c r="Q1161" s="25"/>
    </row>
    <row r="1162" ht="22.5" customHeight="1">
      <c r="A1162" s="33"/>
      <c r="B1162" s="19"/>
      <c r="C1162" s="12" t="n">
        <v>9102719</v>
      </c>
      <c r="D1162" s="12" t="s">
        <v>88</v>
      </c>
      <c r="E1162" s="13" t="s">
        <v>89</v>
      </c>
      <c r="F1162" s="12" t="s">
        <v>15</v>
      </c>
      <c r="G1162" s="20" t="n">
        <v>0.05</v>
      </c>
      <c r="H1162" s="12" t="n">
        <v>200</v>
      </c>
      <c r="I1162" s="20" t="n">
        <f>G1162*H1162*7</f>
        <v>70</v>
      </c>
      <c r="J1162" s="12" t="s">
        <v>113</v>
      </c>
      <c r="K1162" s="16" t="n">
        <v>4885</v>
      </c>
      <c r="L1162" s="14" t="n">
        <v>152</v>
      </c>
      <c r="M1162" s="14" t="n">
        <v>0</v>
      </c>
      <c r="N1162" s="11" t="n">
        <v>0</v>
      </c>
      <c r="O1162" s="11" t="n">
        <v>0</v>
      </c>
      <c r="P1162" s="11" t="n">
        <v>0</v>
      </c>
      <c r="Q1162" s="22" t="n">
        <f>M1164/H1162</f>
        <v>0.08</v>
      </c>
    </row>
    <row r="1163" ht="22.5" customHeight="1">
      <c r="A1163" s="33"/>
      <c r="B1163" s="19"/>
      <c r="C1163" s="12"/>
      <c r="D1163" s="19"/>
      <c r="E1163" s="28"/>
      <c r="F1163" s="19"/>
      <c r="G1163" s="19"/>
      <c r="H1163" s="19"/>
      <c r="I1163" s="19"/>
      <c r="J1163" s="12" t="s">
        <v>114</v>
      </c>
      <c r="K1163" s="16" t="n">
        <v>12388</v>
      </c>
      <c r="L1163" s="14" t="n">
        <v>485</v>
      </c>
      <c r="M1163" s="14" t="n">
        <v>2</v>
      </c>
      <c r="N1163" s="11" t="n">
        <v>0</v>
      </c>
      <c r="O1163" s="11" t="n">
        <v>0.111</v>
      </c>
      <c r="P1163" s="11" t="n">
        <v>0.222</v>
      </c>
      <c r="Q1163" s="25"/>
      <c r="R1163" s="4" t="s">
        <v>133</v>
      </c>
    </row>
    <row r="1164" ht="22.5" customHeight="1">
      <c r="A1164" s="33"/>
      <c r="B1164" s="19"/>
      <c r="C1164" s="12"/>
      <c r="D1164" s="19"/>
      <c r="E1164" s="28"/>
      <c r="F1164" s="19"/>
      <c r="G1164" s="19"/>
      <c r="H1164" s="19"/>
      <c r="I1164" s="19"/>
      <c r="J1164" s="12" t="s">
        <v>115</v>
      </c>
      <c r="K1164" s="16" t="n">
        <v>15713</v>
      </c>
      <c r="L1164" s="14" t="n">
        <v>655</v>
      </c>
      <c r="M1164" s="14" t="n">
        <v>16</v>
      </c>
      <c r="N1164" s="11" t="n">
        <v>0.004</v>
      </c>
      <c r="O1164" s="11" t="n">
        <v>0.174</v>
      </c>
      <c r="P1164" s="11" t="n">
        <v>2.78</v>
      </c>
      <c r="Q1164" s="25"/>
    </row>
    <row r="1165" ht="22.5" customHeight="1">
      <c r="A1165" s="33"/>
      <c r="B1165" s="19"/>
      <c r="C1165" s="12" t="n">
        <v>4383473</v>
      </c>
      <c r="D1165" s="12" t="s">
        <v>39</v>
      </c>
      <c r="E1165" s="13" t="s">
        <v>14</v>
      </c>
      <c r="F1165" s="12" t="s">
        <v>15</v>
      </c>
      <c r="G1165" s="20" t="n">
        <v>0.2</v>
      </c>
      <c r="H1165" s="12" t="n">
        <v>150</v>
      </c>
      <c r="I1165" s="20" t="n">
        <f>G1165*H1165*7</f>
        <v>210</v>
      </c>
      <c r="J1165" s="12" t="s">
        <v>113</v>
      </c>
      <c r="K1165" s="16" t="n">
        <v>37</v>
      </c>
      <c r="L1165" s="14" t="n">
        <v>7</v>
      </c>
      <c r="M1165" s="14" t="n">
        <v>1</v>
      </c>
      <c r="N1165" s="11" t="n">
        <v>0.026</v>
      </c>
      <c r="O1165" s="11" t="n">
        <v>0.18</v>
      </c>
      <c r="P1165" s="11" t="n">
        <v>0.18</v>
      </c>
      <c r="Q1165" s="22" t="n">
        <f>M1167/H1165</f>
        <v>1</v>
      </c>
    </row>
    <row r="1166" ht="22.5" customHeight="1">
      <c r="A1166" s="33"/>
      <c r="B1166" s="19"/>
      <c r="C1166" s="12"/>
      <c r="D1166" s="19"/>
      <c r="E1166" s="28"/>
      <c r="F1166" s="19"/>
      <c r="G1166" s="19"/>
      <c r="H1166" s="19"/>
      <c r="I1166" s="19"/>
      <c r="J1166" s="12" t="s">
        <v>114</v>
      </c>
      <c r="K1166" s="16" t="n">
        <v>13866</v>
      </c>
      <c r="L1166" s="14" t="n">
        <v>1621</v>
      </c>
      <c r="M1166" s="14" t="n">
        <v>63</v>
      </c>
      <c r="N1166" s="11" t="n">
        <v>0.007</v>
      </c>
      <c r="O1166" s="11" t="n">
        <v>0.176</v>
      </c>
      <c r="P1166" s="11" t="n">
        <v>11.106</v>
      </c>
      <c r="Q1166" s="25"/>
    </row>
    <row r="1167" ht="22.5" customHeight="1">
      <c r="A1167" s="33"/>
      <c r="B1167" s="19"/>
      <c r="C1167" s="12"/>
      <c r="D1167" s="19"/>
      <c r="E1167" s="28"/>
      <c r="F1167" s="19"/>
      <c r="G1167" s="19"/>
      <c r="H1167" s="19"/>
      <c r="I1167" s="19"/>
      <c r="J1167" s="12" t="s">
        <v>115</v>
      </c>
      <c r="K1167" s="16" t="n">
        <v>45578</v>
      </c>
      <c r="L1167" s="14" t="n">
        <v>5542</v>
      </c>
      <c r="M1167" s="14" t="n">
        <v>150</v>
      </c>
      <c r="N1167" s="11" t="n">
        <v>0.005</v>
      </c>
      <c r="O1167" s="11" t="n">
        <v>0.178</v>
      </c>
      <c r="P1167" s="11" t="n">
        <v>26.766</v>
      </c>
      <c r="Q1167" s="25"/>
    </row>
    <row r="1168" ht="22.5" customHeight="1">
      <c r="A1168" s="33"/>
      <c r="B1168" s="19"/>
      <c r="C1168" s="12" t="n">
        <v>8094753</v>
      </c>
      <c r="D1168" s="12" t="s">
        <v>39</v>
      </c>
      <c r="E1168" s="13" t="s">
        <v>14</v>
      </c>
      <c r="F1168" s="12" t="s">
        <v>26</v>
      </c>
      <c r="G1168" s="20" t="n">
        <v>0.3</v>
      </c>
      <c r="H1168" s="12" t="n">
        <v>200</v>
      </c>
      <c r="I1168" s="20" t="n">
        <f>G1168*H1168*7</f>
        <v>420</v>
      </c>
      <c r="J1168" s="12" t="s">
        <v>113</v>
      </c>
      <c r="K1168" s="16" t="n">
        <v>32840</v>
      </c>
      <c r="L1168" s="14" t="n">
        <v>199</v>
      </c>
      <c r="M1168" s="14" t="n">
        <v>15</v>
      </c>
      <c r="N1168" s="11" t="n">
        <v>0.01</v>
      </c>
      <c r="O1168" s="11" t="n">
        <v>0.19</v>
      </c>
      <c r="P1168" s="11" t="n">
        <v>2.84</v>
      </c>
      <c r="Q1168" s="22" t="n">
        <f>M1170/H1168</f>
        <v>0.97</v>
      </c>
    </row>
    <row r="1169" ht="22.5" customHeight="1">
      <c r="A1169" s="33"/>
      <c r="B1169" s="19"/>
      <c r="C1169" s="12"/>
      <c r="D1169" s="19"/>
      <c r="E1169" s="28"/>
      <c r="F1169" s="19"/>
      <c r="G1169" s="19"/>
      <c r="H1169" s="19"/>
      <c r="I1169" s="19"/>
      <c r="J1169" s="12" t="s">
        <v>114</v>
      </c>
      <c r="K1169" s="16" t="n">
        <v>339757</v>
      </c>
      <c r="L1169" s="14" t="n">
        <v>1639</v>
      </c>
      <c r="M1169" s="14" t="n">
        <v>74</v>
      </c>
      <c r="N1169" s="11" t="n">
        <v>0.01</v>
      </c>
      <c r="O1169" s="11" t="n">
        <v>0.32</v>
      </c>
      <c r="P1169" s="11" t="n">
        <v>23.38</v>
      </c>
      <c r="Q1169" s="25"/>
    </row>
    <row r="1170" ht="22.5" customHeight="1">
      <c r="A1170" s="33"/>
      <c r="B1170" s="19"/>
      <c r="C1170" s="12"/>
      <c r="D1170" s="19"/>
      <c r="E1170" s="28"/>
      <c r="F1170" s="19"/>
      <c r="G1170" s="19"/>
      <c r="H1170" s="19"/>
      <c r="I1170" s="19"/>
      <c r="J1170" s="12" t="s">
        <v>115</v>
      </c>
      <c r="K1170" s="16" t="n">
        <v>789388</v>
      </c>
      <c r="L1170" s="14" t="n">
        <v>3939</v>
      </c>
      <c r="M1170" s="14" t="n">
        <v>194</v>
      </c>
      <c r="N1170" s="11" t="n">
        <v>0.02</v>
      </c>
      <c r="O1170" s="11" t="n">
        <v>0.31</v>
      </c>
      <c r="P1170" s="11" t="n">
        <v>59.18</v>
      </c>
      <c r="Q1170" s="25"/>
    </row>
    <row r="1171" ht="22.5" customHeight="1">
      <c r="A1171" s="33"/>
      <c r="B1171" s="19"/>
      <c r="C1171" s="12" t="n">
        <v>9415350</v>
      </c>
      <c r="D1171" s="12" t="s">
        <v>41</v>
      </c>
      <c r="E1171" s="13" t="s">
        <v>14</v>
      </c>
      <c r="F1171" s="12" t="s">
        <v>26</v>
      </c>
      <c r="G1171" s="20" t="n">
        <v>0.15</v>
      </c>
      <c r="H1171" s="12" t="n">
        <v>50</v>
      </c>
      <c r="I1171" s="20" t="n">
        <f>G1171*H1171*7</f>
        <v>52.5</v>
      </c>
      <c r="J1171" s="12" t="s">
        <v>113</v>
      </c>
      <c r="K1171" s="16" t="n">
        <v>5248</v>
      </c>
      <c r="L1171" s="14" t="n">
        <v>30</v>
      </c>
      <c r="M1171" s="14" t="n">
        <v>2</v>
      </c>
      <c r="N1171" s="11" t="n">
        <v>0.01</v>
      </c>
      <c r="O1171" s="11" t="n">
        <v>0.18</v>
      </c>
      <c r="P1171" s="11" t="n">
        <v>0.36</v>
      </c>
      <c r="Q1171" s="22" t="n">
        <f>M1173/H1171</f>
        <v>0.7</v>
      </c>
    </row>
    <row r="1172" ht="22.5" customHeight="1">
      <c r="A1172" s="33"/>
      <c r="B1172" s="19"/>
      <c r="C1172" s="12"/>
      <c r="D1172" s="19"/>
      <c r="E1172" s="28"/>
      <c r="F1172" s="19"/>
      <c r="G1172" s="19"/>
      <c r="H1172" s="19"/>
      <c r="I1172" s="19"/>
      <c r="J1172" s="12" t="s">
        <v>114</v>
      </c>
      <c r="K1172" s="16" t="n">
        <v>15101</v>
      </c>
      <c r="L1172" s="14" t="n">
        <v>116</v>
      </c>
      <c r="M1172" s="14" t="n">
        <v>15</v>
      </c>
      <c r="N1172" s="11" t="n">
        <v>0.02</v>
      </c>
      <c r="O1172" s="11" t="n">
        <v>0.15</v>
      </c>
      <c r="P1172" s="11" t="n">
        <v>2.3</v>
      </c>
      <c r="Q1172" s="25"/>
    </row>
    <row r="1173" ht="22.5" customHeight="1">
      <c r="A1173" s="33"/>
      <c r="B1173" s="19"/>
      <c r="C1173" s="12"/>
      <c r="D1173" s="19"/>
      <c r="E1173" s="28"/>
      <c r="F1173" s="19"/>
      <c r="G1173" s="19"/>
      <c r="H1173" s="19"/>
      <c r="I1173" s="19"/>
      <c r="J1173" s="12" t="s">
        <v>115</v>
      </c>
      <c r="K1173" s="16" t="n">
        <v>46164</v>
      </c>
      <c r="L1173" s="14" t="n">
        <v>295</v>
      </c>
      <c r="M1173" s="14" t="n">
        <v>35</v>
      </c>
      <c r="N1173" s="11" t="n">
        <v>0.02</v>
      </c>
      <c r="O1173" s="11" t="n">
        <v>0.15</v>
      </c>
      <c r="P1173" s="11" t="n">
        <v>5.26</v>
      </c>
      <c r="Q1173" s="25"/>
    </row>
    <row r="1174" ht="22.5" customHeight="1">
      <c r="A1174" s="33"/>
      <c r="B1174" s="19"/>
      <c r="C1174" s="12" t="n">
        <v>2783561</v>
      </c>
      <c r="D1174" s="12" t="s">
        <v>42</v>
      </c>
      <c r="E1174" s="13" t="s">
        <v>14</v>
      </c>
      <c r="F1174" s="12" t="s">
        <v>15</v>
      </c>
      <c r="G1174" s="20" t="n">
        <v>0.1</v>
      </c>
      <c r="H1174" s="12" t="n">
        <v>500</v>
      </c>
      <c r="I1174" s="20" t="n">
        <f>G1174*H1174*7</f>
        <v>350</v>
      </c>
      <c r="J1174" s="12" t="s">
        <v>113</v>
      </c>
      <c r="K1174" s="16" t="n">
        <v>34</v>
      </c>
      <c r="L1174" s="14" t="n">
        <v>2</v>
      </c>
      <c r="M1174" s="14" t="n">
        <v>0</v>
      </c>
      <c r="N1174" s="11" t="n">
        <v>0</v>
      </c>
      <c r="O1174" s="11" t="n">
        <v>0</v>
      </c>
      <c r="P1174" s="11" t="n">
        <v>0</v>
      </c>
      <c r="Q1174" s="22" t="n">
        <f>M1176/H1174</f>
        <v>0.872</v>
      </c>
    </row>
    <row r="1175" ht="22.5" customHeight="1">
      <c r="A1175" s="33"/>
      <c r="B1175" s="19"/>
      <c r="C1175" s="12"/>
      <c r="D1175" s="19"/>
      <c r="E1175" s="28"/>
      <c r="F1175" s="19"/>
      <c r="G1175" s="19"/>
      <c r="H1175" s="19"/>
      <c r="I1175" s="19"/>
      <c r="J1175" s="12" t="s">
        <v>114</v>
      </c>
      <c r="K1175" s="16" t="n">
        <v>26901</v>
      </c>
      <c r="L1175" s="14" t="n">
        <v>9412</v>
      </c>
      <c r="M1175" s="16" t="n">
        <v>342</v>
      </c>
      <c r="N1175" s="11" t="n">
        <v>0.004</v>
      </c>
      <c r="O1175" s="11" t="n">
        <v>0.101</v>
      </c>
      <c r="P1175" s="11" t="n">
        <v>34.5</v>
      </c>
      <c r="Q1175" s="25"/>
    </row>
    <row r="1176" ht="22.5" customHeight="1">
      <c r="A1176" s="33"/>
      <c r="B1176" s="19"/>
      <c r="C1176" s="12"/>
      <c r="D1176" s="19"/>
      <c r="E1176" s="28"/>
      <c r="F1176" s="19"/>
      <c r="G1176" s="19"/>
      <c r="H1176" s="19"/>
      <c r="I1176" s="19"/>
      <c r="J1176" s="12" t="s">
        <v>115</v>
      </c>
      <c r="K1176" s="16" t="n">
        <v>61127</v>
      </c>
      <c r="L1176" s="14" t="n">
        <v>20868</v>
      </c>
      <c r="M1176" s="16" t="n">
        <v>436</v>
      </c>
      <c r="N1176" s="11" t="n">
        <v>0.002</v>
      </c>
      <c r="O1176" s="11" t="n">
        <v>0.101</v>
      </c>
      <c r="P1176" s="11" t="n">
        <v>43.97</v>
      </c>
      <c r="Q1176" s="25"/>
    </row>
    <row r="1177" ht="22.5" customHeight="1">
      <c r="A1177" s="33"/>
      <c r="B1177" s="19"/>
      <c r="C1177" s="12" t="n">
        <v>10599157</v>
      </c>
      <c r="D1177" s="12" t="s">
        <v>43</v>
      </c>
      <c r="E1177" s="13" t="s">
        <v>14</v>
      </c>
      <c r="F1177" s="12" t="s">
        <v>15</v>
      </c>
      <c r="G1177" s="20" t="n">
        <v>0.3</v>
      </c>
      <c r="H1177" s="12" t="n">
        <v>150</v>
      </c>
      <c r="I1177" s="20" t="n">
        <f>G1177*H1177*7</f>
        <v>315</v>
      </c>
      <c r="J1177" s="12" t="s">
        <v>113</v>
      </c>
      <c r="K1177" s="16" t="n">
        <v>110</v>
      </c>
      <c r="L1177" s="14" t="n">
        <v>27</v>
      </c>
      <c r="M1177" s="14" t="n">
        <v>0</v>
      </c>
      <c r="N1177" s="11" t="n">
        <v>0</v>
      </c>
      <c r="O1177" s="11" t="n">
        <v>0</v>
      </c>
      <c r="P1177" s="11" t="n">
        <v>0</v>
      </c>
      <c r="Q1177" s="22" t="n">
        <f>M1179/H1177</f>
        <v>0.606666666666667</v>
      </c>
    </row>
    <row r="1178" ht="22.5" customHeight="1">
      <c r="A1178" s="33"/>
      <c r="B1178" s="19"/>
      <c r="C1178" s="12"/>
      <c r="D1178" s="19"/>
      <c r="E1178" s="28"/>
      <c r="F1178" s="19"/>
      <c r="G1178" s="19"/>
      <c r="H1178" s="19"/>
      <c r="I1178" s="19"/>
      <c r="J1178" s="12" t="s">
        <v>114</v>
      </c>
      <c r="K1178" s="16" t="n">
        <v>6916</v>
      </c>
      <c r="L1178" s="14" t="n">
        <v>1937</v>
      </c>
      <c r="M1178" s="16" t="n">
        <v>34</v>
      </c>
      <c r="N1178" s="11" t="n">
        <v>0.005</v>
      </c>
      <c r="O1178" s="11" t="n">
        <v>0.279</v>
      </c>
      <c r="P1178" s="11" t="n">
        <v>9.5</v>
      </c>
      <c r="Q1178" s="25"/>
    </row>
    <row r="1179" ht="22.5" customHeight="1">
      <c r="A1179" s="33"/>
      <c r="B1179" s="19"/>
      <c r="C1179" s="12"/>
      <c r="D1179" s="19"/>
      <c r="E1179" s="28"/>
      <c r="F1179" s="19"/>
      <c r="G1179" s="19"/>
      <c r="H1179" s="19"/>
      <c r="I1179" s="19"/>
      <c r="J1179" s="12" t="s">
        <v>115</v>
      </c>
      <c r="K1179" s="16" t="n">
        <v>14592</v>
      </c>
      <c r="L1179" s="14" t="n">
        <v>4036</v>
      </c>
      <c r="M1179" s="16" t="n">
        <v>91</v>
      </c>
      <c r="N1179" s="11" t="n">
        <v>0.007</v>
      </c>
      <c r="O1179" s="11" t="n">
        <v>0.298</v>
      </c>
      <c r="P1179" s="11" t="n">
        <v>27.15</v>
      </c>
      <c r="Q1179" s="25"/>
    </row>
    <row r="1180" ht="22.5" customHeight="1">
      <c r="A1180" s="33"/>
      <c r="B1180" s="19"/>
      <c r="C1180" s="12" t="n">
        <v>10599681</v>
      </c>
      <c r="D1180" s="12" t="s">
        <v>44</v>
      </c>
      <c r="E1180" s="13" t="s">
        <v>14</v>
      </c>
      <c r="F1180" s="12" t="s">
        <v>15</v>
      </c>
      <c r="G1180" s="20" t="n">
        <v>0.13</v>
      </c>
      <c r="H1180" s="12" t="n">
        <v>400</v>
      </c>
      <c r="I1180" s="20" t="n">
        <f>G1180*H1180*7</f>
        <v>364</v>
      </c>
      <c r="J1180" s="12" t="s">
        <v>113</v>
      </c>
      <c r="K1180" s="14" t="n">
        <v>279</v>
      </c>
      <c r="L1180" s="14" t="n">
        <v>78</v>
      </c>
      <c r="M1180" s="14" t="n">
        <v>9</v>
      </c>
      <c r="N1180" s="11" t="n">
        <v>0.015</v>
      </c>
      <c r="O1180" s="11" t="n">
        <v>0.13</v>
      </c>
      <c r="P1180" s="11" t="n">
        <v>1.17</v>
      </c>
      <c r="Q1180" s="22" t="n">
        <f>M1182/H1180</f>
        <v>0.765</v>
      </c>
    </row>
    <row r="1181" ht="22.5" customHeight="1">
      <c r="A1181" s="33"/>
      <c r="B1181" s="19"/>
      <c r="C1181" s="12"/>
      <c r="D1181" s="19"/>
      <c r="E1181" s="28"/>
      <c r="F1181" s="19"/>
      <c r="G1181" s="19"/>
      <c r="H1181" s="19"/>
      <c r="I1181" s="19"/>
      <c r="J1181" s="12" t="s">
        <v>114</v>
      </c>
      <c r="K1181" s="16" t="n">
        <v>6665</v>
      </c>
      <c r="L1181" s="14" t="n">
        <v>1716</v>
      </c>
      <c r="M1181" s="16" t="n">
        <v>85</v>
      </c>
      <c r="N1181" s="11" t="n">
        <v>0.008</v>
      </c>
      <c r="O1181" s="11" t="n">
        <v>0.156</v>
      </c>
      <c r="P1181" s="11" t="n">
        <v>13.25</v>
      </c>
      <c r="Q1181" s="25"/>
    </row>
    <row r="1182" ht="22.5" customHeight="1">
      <c r="A1182" s="33"/>
      <c r="B1182" s="19"/>
      <c r="C1182" s="12"/>
      <c r="D1182" s="19"/>
      <c r="E1182" s="28"/>
      <c r="F1182" s="19"/>
      <c r="G1182" s="19"/>
      <c r="H1182" s="19"/>
      <c r="I1182" s="19"/>
      <c r="J1182" s="12" t="s">
        <v>115</v>
      </c>
      <c r="K1182" s="16" t="n">
        <v>17084</v>
      </c>
      <c r="L1182" s="14" t="n">
        <v>4653</v>
      </c>
      <c r="M1182" s="16" t="n">
        <v>306</v>
      </c>
      <c r="N1182" s="11" t="n">
        <v>0.009</v>
      </c>
      <c r="O1182" s="11" t="n">
        <v>0.13</v>
      </c>
      <c r="P1182" s="11" t="n">
        <v>39.78</v>
      </c>
      <c r="Q1182" s="25"/>
    </row>
    <row r="1183" ht="22.5" customHeight="1">
      <c r="A1183" s="33"/>
      <c r="B1183" s="19"/>
      <c r="C1183" s="12" t="n">
        <v>6060965</v>
      </c>
      <c r="D1183" s="12" t="s">
        <v>39</v>
      </c>
      <c r="E1183" s="69" t="s">
        <v>14</v>
      </c>
      <c r="F1183" s="37" t="s">
        <v>15</v>
      </c>
      <c r="G1183" s="39" t="n">
        <v>0.3</v>
      </c>
      <c r="H1183" s="37" t="n">
        <v>200</v>
      </c>
      <c r="I1183" s="39" t="n">
        <f>G1183*H1183*7</f>
        <v>420</v>
      </c>
      <c r="J1183" s="12" t="s">
        <v>113</v>
      </c>
      <c r="K1183" s="14" t="n">
        <v>573</v>
      </c>
      <c r="L1183" s="14" t="n">
        <v>82</v>
      </c>
      <c r="M1183" s="14" t="n">
        <v>2</v>
      </c>
      <c r="N1183" s="11" t="n">
        <v>0.007</v>
      </c>
      <c r="O1183" s="11" t="n">
        <v>0.3</v>
      </c>
      <c r="P1183" s="11" t="n">
        <v>0.6</v>
      </c>
      <c r="Q1183" s="22" t="n">
        <f>M1185/H1183</f>
        <v>0.93</v>
      </c>
    </row>
    <row r="1184" ht="22.5" customHeight="1">
      <c r="A1184" s="33"/>
      <c r="B1184" s="19"/>
      <c r="C1184" s="19"/>
      <c r="D1184" s="19"/>
      <c r="E1184" s="44"/>
      <c r="F1184" s="33"/>
      <c r="G1184" s="33"/>
      <c r="H1184" s="33"/>
      <c r="I1184" s="33"/>
      <c r="J1184" s="12" t="s">
        <v>114</v>
      </c>
      <c r="K1184" s="14" t="n">
        <v>13127</v>
      </c>
      <c r="L1184" s="14" t="n">
        <v>1600</v>
      </c>
      <c r="M1184" s="15" t="n">
        <v>50</v>
      </c>
      <c r="N1184" s="11" t="n">
        <v>0.01</v>
      </c>
      <c r="O1184" s="11" t="n">
        <v>0.307</v>
      </c>
      <c r="P1184" s="11" t="n">
        <v>15.34</v>
      </c>
      <c r="Q1184" s="25"/>
    </row>
    <row r="1185" ht="22.5" customHeight="1">
      <c r="A1185" s="33"/>
      <c r="B1185" s="19"/>
      <c r="C1185" s="19"/>
      <c r="D1185" s="19"/>
      <c r="E1185" s="45"/>
      <c r="F1185" s="29"/>
      <c r="G1185" s="29"/>
      <c r="H1185" s="29"/>
      <c r="I1185" s="29"/>
      <c r="J1185" s="12" t="s">
        <v>115</v>
      </c>
      <c r="K1185" s="14" t="n">
        <v>46790</v>
      </c>
      <c r="L1185" s="14" t="n">
        <v>5840</v>
      </c>
      <c r="M1185" s="15" t="n">
        <v>186</v>
      </c>
      <c r="N1185" s="11" t="n">
        <v>0.01</v>
      </c>
      <c r="O1185" s="11" t="n">
        <v>0.311</v>
      </c>
      <c r="P1185" s="11" t="n">
        <v>57.88</v>
      </c>
      <c r="Q1185" s="25"/>
    </row>
    <row r="1186" ht="22.5" customHeight="1">
      <c r="A1186" s="33"/>
      <c r="B1186" s="19"/>
      <c r="C1186" s="12" t="n">
        <v>10842514</v>
      </c>
      <c r="D1186" s="12" t="s">
        <v>45</v>
      </c>
      <c r="E1186" s="69" t="s">
        <v>14</v>
      </c>
      <c r="F1186" s="37" t="s">
        <v>26</v>
      </c>
      <c r="G1186" s="39" t="n">
        <v>0.15</v>
      </c>
      <c r="H1186" s="37" t="n">
        <v>100</v>
      </c>
      <c r="I1186" s="39" t="n">
        <f>G1186*H1186*7</f>
        <v>105</v>
      </c>
      <c r="J1186" s="12" t="s">
        <v>113</v>
      </c>
      <c r="K1186" s="14" t="n">
        <v>21</v>
      </c>
      <c r="L1186" s="14" t="n">
        <v>1</v>
      </c>
      <c r="M1186" s="14" t="n">
        <v>0</v>
      </c>
      <c r="N1186" s="11" t="n">
        <v>0</v>
      </c>
      <c r="O1186" s="11" t="n">
        <v>0</v>
      </c>
      <c r="P1186" s="11" t="n">
        <v>0</v>
      </c>
      <c r="Q1186" s="22" t="n">
        <f>M1188/H1186</f>
        <v>0.01</v>
      </c>
    </row>
    <row r="1187" ht="22.5" customHeight="1">
      <c r="A1187" s="33"/>
      <c r="B1187" s="19"/>
      <c r="C1187" s="19"/>
      <c r="D1187" s="19"/>
      <c r="E1187" s="44"/>
      <c r="F1187" s="33"/>
      <c r="G1187" s="33"/>
      <c r="H1187" s="33"/>
      <c r="I1187" s="33"/>
      <c r="J1187" s="12" t="s">
        <v>114</v>
      </c>
      <c r="K1187" s="14" t="n">
        <v>622</v>
      </c>
      <c r="L1187" s="14" t="n">
        <v>5</v>
      </c>
      <c r="M1187" s="14" t="n">
        <v>0</v>
      </c>
      <c r="N1187" s="11" t="n">
        <v>0.01</v>
      </c>
      <c r="O1187" s="11" t="n">
        <v>0</v>
      </c>
      <c r="P1187" s="11" t="n">
        <v>0.03</v>
      </c>
      <c r="Q1187" s="25"/>
    </row>
    <row r="1188" ht="22.5" customHeight="1">
      <c r="A1188" s="33"/>
      <c r="B1188" s="19"/>
      <c r="C1188" s="19"/>
      <c r="D1188" s="19"/>
      <c r="E1188" s="45"/>
      <c r="F1188" s="29"/>
      <c r="G1188" s="29"/>
      <c r="H1188" s="29"/>
      <c r="I1188" s="29"/>
      <c r="J1188" s="12" t="s">
        <v>115</v>
      </c>
      <c r="K1188" s="14" t="n">
        <v>1900</v>
      </c>
      <c r="L1188" s="14" t="n">
        <v>51</v>
      </c>
      <c r="M1188" s="14" t="n">
        <v>1</v>
      </c>
      <c r="N1188" s="11" t="n">
        <v>0</v>
      </c>
      <c r="O1188" s="11" t="n">
        <v>0.18</v>
      </c>
      <c r="P1188" s="11" t="n">
        <v>0.18</v>
      </c>
      <c r="Q1188" s="25"/>
    </row>
    <row r="1189" ht="22.5" customHeight="1">
      <c r="A1189" s="33"/>
      <c r="B1189" s="19"/>
      <c r="C1189" s="12" t="n">
        <v>10815258</v>
      </c>
      <c r="D1189" s="12" t="s">
        <v>45</v>
      </c>
      <c r="E1189" s="69" t="s">
        <v>14</v>
      </c>
      <c r="F1189" s="37" t="s">
        <v>15</v>
      </c>
      <c r="G1189" s="39" t="n">
        <v>0.15</v>
      </c>
      <c r="H1189" s="37" t="n">
        <v>100</v>
      </c>
      <c r="I1189" s="39" t="n">
        <f>G1189*H1189*7</f>
        <v>105</v>
      </c>
      <c r="J1189" s="12" t="s">
        <v>113</v>
      </c>
      <c r="K1189" s="14" t="n">
        <v>59</v>
      </c>
      <c r="L1189" s="14" t="n">
        <v>0</v>
      </c>
      <c r="M1189" s="14" t="n">
        <v>0</v>
      </c>
      <c r="N1189" s="11" t="n">
        <v>0</v>
      </c>
      <c r="O1189" s="11" t="n">
        <v>0</v>
      </c>
      <c r="P1189" s="11" t="n">
        <v>0</v>
      </c>
      <c r="Q1189" s="22" t="n">
        <f>M1191/H1189</f>
        <v>0.01</v>
      </c>
    </row>
    <row r="1190" ht="22.5" customHeight="1">
      <c r="A1190" s="33"/>
      <c r="B1190" s="19"/>
      <c r="C1190" s="19"/>
      <c r="D1190" s="19"/>
      <c r="E1190" s="44"/>
      <c r="F1190" s="33"/>
      <c r="G1190" s="33"/>
      <c r="H1190" s="33"/>
      <c r="I1190" s="33"/>
      <c r="J1190" s="12" t="s">
        <v>114</v>
      </c>
      <c r="K1190" s="14" t="n">
        <v>2261</v>
      </c>
      <c r="L1190" s="14" t="n">
        <v>4</v>
      </c>
      <c r="M1190" s="14" t="n">
        <v>1</v>
      </c>
      <c r="N1190" s="11" t="n">
        <v>0.051</v>
      </c>
      <c r="O1190" s="11" t="n">
        <v>0.203</v>
      </c>
      <c r="P1190" s="11" t="n">
        <v>0.203</v>
      </c>
      <c r="Q1190" s="25"/>
    </row>
    <row r="1191" ht="22.5" customHeight="1">
      <c r="A1191" s="33"/>
      <c r="B1191" s="19"/>
      <c r="C1191" s="19"/>
      <c r="D1191" s="19"/>
      <c r="E1191" s="45"/>
      <c r="F1191" s="29"/>
      <c r="G1191" s="29"/>
      <c r="H1191" s="29"/>
      <c r="I1191" s="29"/>
      <c r="J1191" s="12" t="s">
        <v>115</v>
      </c>
      <c r="K1191" s="14" t="n">
        <v>5786</v>
      </c>
      <c r="L1191" s="14" t="n">
        <v>23</v>
      </c>
      <c r="M1191" s="14" t="n">
        <v>1</v>
      </c>
      <c r="N1191" s="11" t="n">
        <v>0.009</v>
      </c>
      <c r="O1191" s="11" t="n">
        <v>0.203</v>
      </c>
      <c r="P1191" s="11" t="n">
        <v>0.203</v>
      </c>
      <c r="Q1191" s="25"/>
    </row>
    <row r="1192" ht="22.5" customHeight="1">
      <c r="A1192" s="33"/>
      <c r="B1192" s="19"/>
      <c r="C1192" s="12" t="n">
        <v>91535229</v>
      </c>
      <c r="D1192" s="12" t="s">
        <v>28</v>
      </c>
      <c r="E1192" s="69" t="s">
        <v>40</v>
      </c>
      <c r="F1192" s="37" t="s">
        <v>15</v>
      </c>
      <c r="G1192" s="39" t="n">
        <v>0.02</v>
      </c>
      <c r="H1192" s="37" t="n">
        <v>500</v>
      </c>
      <c r="I1192" s="39" t="n">
        <f>G1192*H1192*7</f>
        <v>70</v>
      </c>
      <c r="J1192" s="12" t="s">
        <v>113</v>
      </c>
      <c r="K1192" s="14" t="n">
        <v>17</v>
      </c>
      <c r="L1192" s="14" t="n">
        <v>0</v>
      </c>
      <c r="M1192" s="14" t="n">
        <v>0</v>
      </c>
      <c r="N1192" s="11" t="n">
        <v>0</v>
      </c>
      <c r="O1192" s="11" t="n">
        <v>0</v>
      </c>
      <c r="P1192" s="11" t="n">
        <v>0</v>
      </c>
      <c r="Q1192" s="22" t="n">
        <f>M1194/H1192</f>
        <v>0.02</v>
      </c>
    </row>
    <row r="1193" ht="22.5" customHeight="1">
      <c r="A1193" s="33"/>
      <c r="B1193" s="19"/>
      <c r="C1193" s="19"/>
      <c r="D1193" s="19"/>
      <c r="E1193" s="44"/>
      <c r="F1193" s="33"/>
      <c r="G1193" s="33"/>
      <c r="H1193" s="33"/>
      <c r="I1193" s="33"/>
      <c r="J1193" s="12" t="s">
        <v>114</v>
      </c>
      <c r="K1193" s="14" t="n">
        <v>1757</v>
      </c>
      <c r="L1193" s="14" t="n">
        <v>573</v>
      </c>
      <c r="M1193" s="14" t="n">
        <v>8</v>
      </c>
      <c r="N1193" s="11" t="n">
        <v>0.001</v>
      </c>
      <c r="O1193" s="11" t="n">
        <v>0.04</v>
      </c>
      <c r="P1193" s="11" t="n">
        <v>0.32</v>
      </c>
      <c r="Q1193" s="25"/>
    </row>
    <row r="1194" ht="22.5" customHeight="1">
      <c r="A1194" s="33"/>
      <c r="B1194" s="19"/>
      <c r="C1194" s="19"/>
      <c r="D1194" s="19"/>
      <c r="E1194" s="45"/>
      <c r="F1194" s="29"/>
      <c r="G1194" s="29"/>
      <c r="H1194" s="29"/>
      <c r="I1194" s="29"/>
      <c r="J1194" s="12" t="s">
        <v>115</v>
      </c>
      <c r="K1194" s="14" t="n">
        <v>2827</v>
      </c>
      <c r="L1194" s="14" t="n">
        <v>859</v>
      </c>
      <c r="M1194" s="14" t="n">
        <v>10</v>
      </c>
      <c r="N1194" s="11" t="n">
        <v>0</v>
      </c>
      <c r="O1194" s="11" t="n">
        <v>0.04</v>
      </c>
      <c r="P1194" s="11" t="n">
        <v>0.4</v>
      </c>
      <c r="Q1194" s="25"/>
    </row>
    <row r="1195" ht="22.5" customHeight="1">
      <c r="A1195" s="33"/>
      <c r="B1195" s="19"/>
      <c r="C1195" s="12" t="n">
        <v>91535331</v>
      </c>
      <c r="D1195" s="12" t="s">
        <v>28</v>
      </c>
      <c r="E1195" s="69" t="s">
        <v>29</v>
      </c>
      <c r="F1195" s="37" t="s">
        <v>15</v>
      </c>
      <c r="G1195" s="39" t="n">
        <v>0.02</v>
      </c>
      <c r="H1195" s="37" t="n">
        <v>750</v>
      </c>
      <c r="I1195" s="39" t="n">
        <f>G1195*H1195*7</f>
        <v>105</v>
      </c>
      <c r="J1195" s="12" t="s">
        <v>113</v>
      </c>
      <c r="K1195" s="14" t="n">
        <v>12</v>
      </c>
      <c r="L1195" s="14" t="n">
        <v>5</v>
      </c>
      <c r="M1195" s="14" t="n">
        <v>0</v>
      </c>
      <c r="N1195" s="11" t="n">
        <v>0</v>
      </c>
      <c r="O1195" s="11" t="n">
        <v>0</v>
      </c>
      <c r="P1195" s="11" t="n">
        <v>0</v>
      </c>
      <c r="Q1195" s="22" t="n">
        <f>M1197/H1195</f>
        <v>0.0186666666666667</v>
      </c>
    </row>
    <row r="1196" ht="22.5" customHeight="1">
      <c r="A1196" s="33"/>
      <c r="B1196" s="19"/>
      <c r="C1196" s="19"/>
      <c r="D1196" s="19"/>
      <c r="E1196" s="44"/>
      <c r="F1196" s="33"/>
      <c r="G1196" s="33"/>
      <c r="H1196" s="33"/>
      <c r="I1196" s="33"/>
      <c r="J1196" s="12" t="s">
        <v>114</v>
      </c>
      <c r="K1196" s="14" t="n">
        <v>1397</v>
      </c>
      <c r="L1196" s="14" t="n">
        <v>685</v>
      </c>
      <c r="M1196" s="14" t="n">
        <v>12</v>
      </c>
      <c r="N1196" s="11" t="n">
        <v>0.001</v>
      </c>
      <c r="O1196" s="11" t="n">
        <v>0.037</v>
      </c>
      <c r="P1196" s="11" t="n">
        <v>0.44</v>
      </c>
      <c r="Q1196" s="25"/>
    </row>
    <row r="1197" ht="22.5" customHeight="1">
      <c r="A1197" s="33"/>
      <c r="B1197" s="19"/>
      <c r="C1197" s="19"/>
      <c r="D1197" s="19"/>
      <c r="E1197" s="45"/>
      <c r="F1197" s="29"/>
      <c r="G1197" s="29"/>
      <c r="H1197" s="29"/>
      <c r="I1197" s="29"/>
      <c r="J1197" s="12" t="s">
        <v>115</v>
      </c>
      <c r="K1197" s="14" t="n">
        <v>2799</v>
      </c>
      <c r="L1197" s="14" t="n">
        <v>1268</v>
      </c>
      <c r="M1197" s="15" t="n">
        <v>14</v>
      </c>
      <c r="N1197" s="11" t="n">
        <v>0</v>
      </c>
      <c r="O1197" s="11" t="n">
        <v>0.037</v>
      </c>
      <c r="P1197" s="11" t="n">
        <v>0.52</v>
      </c>
      <c r="Q1197" s="25"/>
    </row>
    <row r="1198" ht="22.5" customHeight="1">
      <c r="A1198" s="33"/>
      <c r="B1198" s="19"/>
      <c r="C1198" s="12" t="n">
        <v>11324493</v>
      </c>
      <c r="D1198" s="12" t="s">
        <v>28</v>
      </c>
      <c r="E1198" s="69" t="s">
        <v>17</v>
      </c>
      <c r="F1198" s="37" t="s">
        <v>15</v>
      </c>
      <c r="G1198" s="39" t="n">
        <v>0.28</v>
      </c>
      <c r="H1198" s="37" t="n">
        <v>100</v>
      </c>
      <c r="I1198" s="39" t="n">
        <f>G1198*H1198*7</f>
        <v>196</v>
      </c>
      <c r="J1198" s="12" t="s">
        <v>113</v>
      </c>
      <c r="K1198" s="14" t="n">
        <v>5</v>
      </c>
      <c r="L1198" s="14" t="n">
        <v>1</v>
      </c>
      <c r="M1198" s="14" t="n">
        <v>0</v>
      </c>
      <c r="N1198" s="11" t="n">
        <v>0</v>
      </c>
      <c r="O1198" s="11" t="n">
        <v>0</v>
      </c>
      <c r="P1198" s="11" t="n">
        <v>0</v>
      </c>
      <c r="Q1198" s="22" t="n">
        <f>M1200/H1198</f>
        <v>0.01</v>
      </c>
    </row>
    <row r="1199" ht="22.5" customHeight="1">
      <c r="A1199" s="33"/>
      <c r="B1199" s="19"/>
      <c r="C1199" s="19"/>
      <c r="D1199" s="19"/>
      <c r="E1199" s="44"/>
      <c r="F1199" s="33"/>
      <c r="G1199" s="33"/>
      <c r="H1199" s="33"/>
      <c r="I1199" s="33"/>
      <c r="J1199" s="12" t="s">
        <v>114</v>
      </c>
      <c r="K1199" s="14" t="n">
        <v>169</v>
      </c>
      <c r="L1199" s="14" t="n">
        <v>54</v>
      </c>
      <c r="M1199" s="14" t="n">
        <v>1</v>
      </c>
      <c r="N1199" s="11" t="n">
        <v>0.005</v>
      </c>
      <c r="O1199" s="11" t="n">
        <v>0.28</v>
      </c>
      <c r="P1199" s="11" t="n">
        <v>0.28</v>
      </c>
      <c r="Q1199" s="25"/>
    </row>
    <row r="1200" ht="22.5" customHeight="1">
      <c r="A1200" s="33"/>
      <c r="B1200" s="19"/>
      <c r="C1200" s="19"/>
      <c r="D1200" s="19"/>
      <c r="E1200" s="45"/>
      <c r="F1200" s="29"/>
      <c r="G1200" s="29"/>
      <c r="H1200" s="29"/>
      <c r="I1200" s="29"/>
      <c r="J1200" s="12" t="s">
        <v>115</v>
      </c>
      <c r="K1200" s="14" t="n">
        <v>412</v>
      </c>
      <c r="L1200" s="14" t="n">
        <v>146</v>
      </c>
      <c r="M1200" s="14" t="n">
        <v>1</v>
      </c>
      <c r="N1200" s="11" t="n">
        <v>0.005</v>
      </c>
      <c r="O1200" s="11" t="n">
        <v>0.28</v>
      </c>
      <c r="P1200" s="11" t="n">
        <v>0.28</v>
      </c>
      <c r="Q1200" s="25"/>
    </row>
    <row r="1201" ht="22.5" customHeight="1">
      <c r="A1201" s="33"/>
      <c r="B1201" s="19"/>
      <c r="C1201" s="12" t="n">
        <v>10298628</v>
      </c>
      <c r="D1201" s="12" t="s">
        <v>46</v>
      </c>
      <c r="E1201" s="69" t="s">
        <v>14</v>
      </c>
      <c r="F1201" s="37" t="s">
        <v>26</v>
      </c>
      <c r="G1201" s="39" t="n">
        <v>0.15</v>
      </c>
      <c r="H1201" s="37" t="n">
        <v>300</v>
      </c>
      <c r="I1201" s="39" t="n">
        <f>G1201*H1201*7</f>
        <v>315</v>
      </c>
      <c r="J1201" s="12" t="s">
        <v>113</v>
      </c>
      <c r="K1201" s="14" t="n">
        <v>17579</v>
      </c>
      <c r="L1201" s="14" t="n">
        <v>47</v>
      </c>
      <c r="M1201" s="14" t="n">
        <v>7</v>
      </c>
      <c r="N1201" s="11" t="n">
        <v>0.03</v>
      </c>
      <c r="O1201" s="11" t="n">
        <v>0.2</v>
      </c>
      <c r="P1201" s="11" t="n">
        <v>1.41</v>
      </c>
      <c r="Q1201" s="22" t="n">
        <f>M1203/H1201</f>
        <v>0.416666666666667</v>
      </c>
    </row>
    <row r="1202" ht="22.5" customHeight="1">
      <c r="A1202" s="33"/>
      <c r="B1202" s="19"/>
      <c r="C1202" s="19"/>
      <c r="D1202" s="19"/>
      <c r="E1202" s="44"/>
      <c r="F1202" s="33"/>
      <c r="G1202" s="33"/>
      <c r="H1202" s="33"/>
      <c r="I1202" s="33"/>
      <c r="J1202" s="12" t="s">
        <v>114</v>
      </c>
      <c r="K1202" s="14" t="n">
        <v>109106</v>
      </c>
      <c r="L1202" s="14" t="n">
        <v>236</v>
      </c>
      <c r="M1202" s="14" t="n">
        <v>25</v>
      </c>
      <c r="N1202" s="11" t="n">
        <v>0.04</v>
      </c>
      <c r="O1202" s="11" t="n">
        <v>0.34</v>
      </c>
      <c r="P1202" s="11" t="n">
        <v>8.6</v>
      </c>
      <c r="Q1202" s="25"/>
    </row>
    <row r="1203" ht="22.5" customHeight="1">
      <c r="A1203" s="33"/>
      <c r="B1203" s="19"/>
      <c r="C1203" s="19"/>
      <c r="D1203" s="19"/>
      <c r="E1203" s="45"/>
      <c r="F1203" s="29"/>
      <c r="G1203" s="29"/>
      <c r="H1203" s="29"/>
      <c r="I1203" s="29"/>
      <c r="J1203" s="12" t="s">
        <v>115</v>
      </c>
      <c r="K1203" s="14" t="n">
        <v>533878</v>
      </c>
      <c r="L1203" s="14" t="n">
        <v>1453</v>
      </c>
      <c r="M1203" s="15" t="n">
        <v>125</v>
      </c>
      <c r="N1203" s="11" t="n">
        <v>0.03</v>
      </c>
      <c r="O1203" s="11" t="n">
        <v>0.29</v>
      </c>
      <c r="P1203" s="11" t="n">
        <v>36.87</v>
      </c>
      <c r="Q1203" s="25"/>
    </row>
    <row r="1204" ht="22.5" customHeight="1">
      <c r="A1204" s="33"/>
      <c r="B1204" s="19"/>
      <c r="C1204" s="12" t="n">
        <v>11655595</v>
      </c>
      <c r="D1204" s="12" t="s">
        <v>47</v>
      </c>
      <c r="E1204" s="69" t="s">
        <v>14</v>
      </c>
      <c r="F1204" s="37" t="s">
        <v>26</v>
      </c>
      <c r="G1204" s="39" t="n">
        <v>0.4</v>
      </c>
      <c r="H1204" s="37" t="n">
        <v>100</v>
      </c>
      <c r="I1204" s="39" t="n">
        <f>G1204*H1204*7</f>
        <v>280</v>
      </c>
      <c r="J1204" s="12" t="s">
        <v>113</v>
      </c>
      <c r="K1204" s="14" t="n">
        <v>1219</v>
      </c>
      <c r="L1204" s="14" t="n">
        <v>17</v>
      </c>
      <c r="M1204" s="14" t="n">
        <v>0</v>
      </c>
      <c r="N1204" s="11" t="n">
        <v>0.01</v>
      </c>
      <c r="O1204" s="11" t="n">
        <v>0</v>
      </c>
      <c r="P1204" s="11" t="n">
        <v>0.12</v>
      </c>
      <c r="Q1204" s="22" t="n">
        <f>M1206/H1204</f>
        <v>0.01</v>
      </c>
    </row>
    <row r="1205" ht="22.5" customHeight="1">
      <c r="A1205" s="33"/>
      <c r="B1205" s="19"/>
      <c r="C1205" s="19"/>
      <c r="D1205" s="19"/>
      <c r="E1205" s="44"/>
      <c r="F1205" s="33"/>
      <c r="G1205" s="33"/>
      <c r="H1205" s="33"/>
      <c r="I1205" s="33"/>
      <c r="J1205" s="12" t="s">
        <v>114</v>
      </c>
      <c r="K1205" s="14" t="n">
        <v>3664</v>
      </c>
      <c r="L1205" s="14" t="n">
        <v>39</v>
      </c>
      <c r="M1205" s="14" t="n">
        <v>0</v>
      </c>
      <c r="N1205" s="11" t="n">
        <v>0.01</v>
      </c>
      <c r="O1205" s="11" t="n">
        <v>0</v>
      </c>
      <c r="P1205" s="11" t="n">
        <v>0.31</v>
      </c>
      <c r="Q1205" s="25"/>
    </row>
    <row r="1206" ht="22.5" customHeight="1">
      <c r="A1206" s="33"/>
      <c r="B1206" s="19"/>
      <c r="C1206" s="19"/>
      <c r="D1206" s="19"/>
      <c r="E1206" s="45"/>
      <c r="F1206" s="29"/>
      <c r="G1206" s="29"/>
      <c r="H1206" s="29"/>
      <c r="I1206" s="29"/>
      <c r="J1206" s="12" t="s">
        <v>115</v>
      </c>
      <c r="K1206" s="14" t="n">
        <v>8393</v>
      </c>
      <c r="L1206" s="14" t="n">
        <v>89</v>
      </c>
      <c r="M1206" s="14" t="n">
        <v>1</v>
      </c>
      <c r="N1206" s="11" t="n">
        <v>0.01</v>
      </c>
      <c r="O1206" s="11" t="n">
        <v>0.55</v>
      </c>
      <c r="P1206" s="11" t="n">
        <v>0.55</v>
      </c>
      <c r="Q1206" s="25"/>
    </row>
    <row r="1207" ht="22.5" customHeight="1">
      <c r="A1207" s="33"/>
      <c r="B1207" s="19"/>
      <c r="C1207" s="12" t="n">
        <v>11655596</v>
      </c>
      <c r="D1207" s="12" t="s">
        <v>47</v>
      </c>
      <c r="E1207" s="69" t="s">
        <v>14</v>
      </c>
      <c r="F1207" s="37" t="s">
        <v>12</v>
      </c>
      <c r="G1207" s="39" t="n">
        <v>0.3</v>
      </c>
      <c r="H1207" s="37" t="n">
        <v>50</v>
      </c>
      <c r="I1207" s="39" t="n">
        <f>G1207*H1207*7</f>
        <v>105</v>
      </c>
      <c r="J1207" s="12" t="s">
        <v>113</v>
      </c>
      <c r="K1207" s="14" t="n">
        <v>4</v>
      </c>
      <c r="L1207" s="14" t="n">
        <v>0</v>
      </c>
      <c r="M1207" s="14" t="n">
        <v>0</v>
      </c>
      <c r="N1207" s="11" t="n">
        <v>0</v>
      </c>
      <c r="O1207" s="11" t="n">
        <v>0</v>
      </c>
      <c r="P1207" s="11" t="n">
        <v>0</v>
      </c>
      <c r="Q1207" s="22" t="n">
        <f>M1209/H1207</f>
        <v>0</v>
      </c>
    </row>
    <row r="1208" ht="22.5" customHeight="1">
      <c r="A1208" s="33"/>
      <c r="B1208" s="19"/>
      <c r="C1208" s="19"/>
      <c r="D1208" s="19"/>
      <c r="E1208" s="44"/>
      <c r="F1208" s="33"/>
      <c r="G1208" s="33"/>
      <c r="H1208" s="33"/>
      <c r="I1208" s="33"/>
      <c r="J1208" s="12" t="s">
        <v>114</v>
      </c>
      <c r="K1208" s="14" t="n">
        <v>82</v>
      </c>
      <c r="L1208" s="14" t="n">
        <v>0</v>
      </c>
      <c r="M1208" s="14" t="n">
        <v>0</v>
      </c>
      <c r="N1208" s="11" t="n">
        <v>0</v>
      </c>
      <c r="O1208" s="11" t="n">
        <v>0</v>
      </c>
      <c r="P1208" s="11" t="n">
        <v>0</v>
      </c>
      <c r="Q1208" s="25"/>
      <c r="R1208" s="4" t="s">
        <v>117</v>
      </c>
    </row>
    <row r="1209" ht="22.5" customHeight="1">
      <c r="A1209" s="33"/>
      <c r="B1209" s="19"/>
      <c r="C1209" s="19"/>
      <c r="D1209" s="19"/>
      <c r="E1209" s="45"/>
      <c r="F1209" s="29"/>
      <c r="G1209" s="29"/>
      <c r="H1209" s="29"/>
      <c r="I1209" s="29"/>
      <c r="J1209" s="12" t="s">
        <v>115</v>
      </c>
      <c r="K1209" s="14" t="n">
        <v>684</v>
      </c>
      <c r="L1209" s="14" t="n">
        <v>3</v>
      </c>
      <c r="M1209" s="14" t="n">
        <v>0</v>
      </c>
      <c r="N1209" s="11" t="n">
        <v>0.002</v>
      </c>
      <c r="O1209" s="11" t="n">
        <v>0</v>
      </c>
      <c r="P1209" s="11" t="n">
        <v>0.0073</v>
      </c>
      <c r="Q1209" s="25"/>
    </row>
    <row r="1210" ht="22.5" customHeight="1">
      <c r="A1210" s="33"/>
      <c r="B1210" s="19"/>
      <c r="C1210" s="12" t="n">
        <v>11690183</v>
      </c>
      <c r="D1210" s="12" t="s">
        <v>42</v>
      </c>
      <c r="E1210" s="69" t="s">
        <v>14</v>
      </c>
      <c r="F1210" s="37" t="s">
        <v>15</v>
      </c>
      <c r="G1210" s="39" t="n">
        <v>0.1</v>
      </c>
      <c r="H1210" s="37" t="n">
        <v>100</v>
      </c>
      <c r="I1210" s="39" t="n">
        <f>G1210*H1210*7</f>
        <v>70</v>
      </c>
      <c r="J1210" s="12" t="s">
        <v>113</v>
      </c>
      <c r="K1210" s="14" t="n">
        <v>14</v>
      </c>
      <c r="L1210" s="14" t="n">
        <v>1</v>
      </c>
      <c r="M1210" s="14" t="n">
        <v>0</v>
      </c>
      <c r="N1210" s="11" t="n">
        <v>0</v>
      </c>
      <c r="O1210" s="11" t="n">
        <v>0</v>
      </c>
      <c r="P1210" s="11" t="n">
        <v>0</v>
      </c>
      <c r="Q1210" s="22" t="n">
        <f>M1212/H1210</f>
        <v>0.64</v>
      </c>
    </row>
    <row r="1211" ht="22.5" customHeight="1">
      <c r="A1211" s="33"/>
      <c r="B1211" s="19"/>
      <c r="C1211" s="19"/>
      <c r="D1211" s="19"/>
      <c r="E1211" s="44"/>
      <c r="F1211" s="33"/>
      <c r="G1211" s="33"/>
      <c r="H1211" s="33"/>
      <c r="I1211" s="33"/>
      <c r="J1211" s="12" t="s">
        <v>114</v>
      </c>
      <c r="K1211" s="14" t="n">
        <v>7520</v>
      </c>
      <c r="L1211" s="14" t="n">
        <v>2723</v>
      </c>
      <c r="M1211" s="15" t="n">
        <v>54</v>
      </c>
      <c r="N1211" s="11" t="n">
        <v>0.004</v>
      </c>
      <c r="O1211" s="11" t="n">
        <v>0.2</v>
      </c>
      <c r="P1211" s="11" t="n">
        <v>10.8</v>
      </c>
      <c r="Q1211" s="25"/>
    </row>
    <row r="1212" ht="22.5" customHeight="1">
      <c r="A1212" s="33"/>
      <c r="B1212" s="19"/>
      <c r="C1212" s="19"/>
      <c r="D1212" s="19"/>
      <c r="E1212" s="45"/>
      <c r="F1212" s="29"/>
      <c r="G1212" s="29"/>
      <c r="H1212" s="29"/>
      <c r="I1212" s="29"/>
      <c r="J1212" s="12" t="s">
        <v>115</v>
      </c>
      <c r="K1212" s="14" t="n">
        <v>15690</v>
      </c>
      <c r="L1212" s="14" t="n">
        <v>5238</v>
      </c>
      <c r="M1212" s="15" t="n">
        <v>64</v>
      </c>
      <c r="N1212" s="11" t="n">
        <v>0.002</v>
      </c>
      <c r="O1212" s="11" t="n">
        <v>0.2</v>
      </c>
      <c r="P1212" s="11" t="n">
        <v>12.8</v>
      </c>
      <c r="Q1212" s="25"/>
    </row>
    <row r="1213" ht="22.5" customHeight="1">
      <c r="A1213" s="33"/>
      <c r="B1213" s="19"/>
      <c r="C1213" s="12" t="n">
        <v>7953512</v>
      </c>
      <c r="D1213" s="12" t="s">
        <v>46</v>
      </c>
      <c r="E1213" s="69" t="s">
        <v>14</v>
      </c>
      <c r="F1213" s="37" t="s">
        <v>15</v>
      </c>
      <c r="G1213" s="39" t="n">
        <v>0.18</v>
      </c>
      <c r="H1213" s="37" t="n">
        <v>50</v>
      </c>
      <c r="I1213" s="39" t="n">
        <f>G1213*H1213*7</f>
        <v>63</v>
      </c>
      <c r="J1213" s="12" t="s">
        <v>113</v>
      </c>
      <c r="K1213" s="14" t="n">
        <v>33</v>
      </c>
      <c r="L1213" s="14" t="n">
        <v>0</v>
      </c>
      <c r="M1213" s="14" t="n">
        <v>0</v>
      </c>
      <c r="N1213" s="11" t="n">
        <v>0</v>
      </c>
      <c r="O1213" s="11" t="n">
        <v>0</v>
      </c>
      <c r="P1213" s="11" t="n">
        <v>0</v>
      </c>
      <c r="Q1213" s="22" t="n">
        <f>M1215/H1213</f>
        <v>0.74</v>
      </c>
    </row>
    <row r="1214" ht="22.5" customHeight="1">
      <c r="A1214" s="33"/>
      <c r="B1214" s="19"/>
      <c r="C1214" s="19"/>
      <c r="D1214" s="19"/>
      <c r="E1214" s="44"/>
      <c r="F1214" s="33"/>
      <c r="G1214" s="33"/>
      <c r="H1214" s="33"/>
      <c r="I1214" s="33"/>
      <c r="J1214" s="12" t="s">
        <v>114</v>
      </c>
      <c r="K1214" s="14" t="n">
        <v>4562</v>
      </c>
      <c r="L1214" s="14" t="n">
        <v>619</v>
      </c>
      <c r="M1214" s="15" t="n">
        <v>34</v>
      </c>
      <c r="N1214" s="11" t="n">
        <v>0.005</v>
      </c>
      <c r="O1214" s="11" t="n">
        <v>0.1</v>
      </c>
      <c r="P1214" s="11" t="n">
        <v>3.4</v>
      </c>
      <c r="Q1214" s="25"/>
      <c r="R1214" s="4" t="s">
        <v>133</v>
      </c>
    </row>
    <row r="1215" ht="22.5" customHeight="1">
      <c r="A1215" s="33"/>
      <c r="B1215" s="19"/>
      <c r="C1215" s="19"/>
      <c r="D1215" s="19"/>
      <c r="E1215" s="45"/>
      <c r="F1215" s="29"/>
      <c r="G1215" s="29"/>
      <c r="H1215" s="29"/>
      <c r="I1215" s="29"/>
      <c r="J1215" s="12" t="s">
        <v>115</v>
      </c>
      <c r="K1215" s="14" t="n">
        <v>6064</v>
      </c>
      <c r="L1215" s="14" t="n">
        <v>800</v>
      </c>
      <c r="M1215" s="15" t="n">
        <v>37</v>
      </c>
      <c r="N1215" s="11" t="n">
        <v>0.005</v>
      </c>
      <c r="O1215" s="11" t="n">
        <v>0.102</v>
      </c>
      <c r="P1215" s="11" t="n">
        <v>3.76</v>
      </c>
      <c r="Q1215" s="25"/>
    </row>
    <row r="1216" ht="22.5" customHeight="1">
      <c r="A1216" s="33"/>
      <c r="B1216" s="19"/>
      <c r="C1216" s="12" t="n">
        <v>11763482</v>
      </c>
      <c r="D1216" s="12" t="s">
        <v>47</v>
      </c>
      <c r="E1216" s="69" t="s">
        <v>14</v>
      </c>
      <c r="F1216" s="37" t="s">
        <v>12</v>
      </c>
      <c r="G1216" s="39" t="n">
        <v>0.4</v>
      </c>
      <c r="H1216" s="37" t="n">
        <v>100</v>
      </c>
      <c r="I1216" s="39" t="n">
        <f>G1216*H1216*7</f>
        <v>280</v>
      </c>
      <c r="J1216" s="12" t="s">
        <v>113</v>
      </c>
      <c r="K1216" s="14" t="n">
        <v>13</v>
      </c>
      <c r="L1216" s="14" t="n">
        <v>0</v>
      </c>
      <c r="M1216" s="14" t="n">
        <v>0</v>
      </c>
      <c r="N1216" s="11" t="n">
        <v>0</v>
      </c>
      <c r="O1216" s="11" t="n">
        <v>0</v>
      </c>
      <c r="P1216" s="11" t="n">
        <v>0</v>
      </c>
      <c r="Q1216" s="22" t="n">
        <f>M1218/H1216</f>
        <v>0</v>
      </c>
    </row>
    <row r="1217" ht="22.5" customHeight="1">
      <c r="A1217" s="33"/>
      <c r="B1217" s="19"/>
      <c r="C1217" s="19"/>
      <c r="D1217" s="19"/>
      <c r="E1217" s="44"/>
      <c r="F1217" s="33"/>
      <c r="G1217" s="33"/>
      <c r="H1217" s="33"/>
      <c r="I1217" s="33"/>
      <c r="J1217" s="12" t="s">
        <v>114</v>
      </c>
      <c r="K1217" s="14" t="n">
        <v>151</v>
      </c>
      <c r="L1217" s="14" t="n">
        <v>8</v>
      </c>
      <c r="M1217" s="14" t="n">
        <v>0</v>
      </c>
      <c r="N1217" s="11" t="n">
        <v>0</v>
      </c>
      <c r="O1217" s="11" t="n">
        <v>0</v>
      </c>
      <c r="P1217" s="11" t="n">
        <v>0</v>
      </c>
      <c r="Q1217" s="25"/>
    </row>
    <row r="1218" ht="22.5" customHeight="1">
      <c r="A1218" s="33"/>
      <c r="B1218" s="19"/>
      <c r="C1218" s="19"/>
      <c r="D1218" s="19"/>
      <c r="E1218" s="45"/>
      <c r="F1218" s="29"/>
      <c r="G1218" s="29"/>
      <c r="H1218" s="29"/>
      <c r="I1218" s="29"/>
      <c r="J1218" s="12" t="s">
        <v>115</v>
      </c>
      <c r="K1218" s="14" t="n">
        <v>355</v>
      </c>
      <c r="L1218" s="14" t="n">
        <v>74</v>
      </c>
      <c r="M1218" s="14" t="n">
        <v>0</v>
      </c>
      <c r="N1218" s="11" t="n">
        <v>0.003</v>
      </c>
      <c r="O1218" s="11" t="n">
        <v>0</v>
      </c>
      <c r="P1218" s="11" t="n">
        <v>0.2229</v>
      </c>
      <c r="Q1218" s="25"/>
    </row>
    <row r="1219" ht="22.5" customHeight="1">
      <c r="A1219" s="33"/>
      <c r="B1219" s="75" t="s">
        <v>118</v>
      </c>
      <c r="C1219" s="12" t="n">
        <v>5464039</v>
      </c>
      <c r="D1219" s="12" t="s">
        <v>28</v>
      </c>
      <c r="E1219" s="13" t="s">
        <v>48</v>
      </c>
      <c r="F1219" s="12" t="s">
        <v>15</v>
      </c>
      <c r="G1219" s="20" t="n">
        <v>0.28</v>
      </c>
      <c r="H1219" s="12" t="n">
        <v>1500</v>
      </c>
      <c r="I1219" s="20" t="n">
        <f>G1219*H1219*7</f>
        <v>2940</v>
      </c>
      <c r="J1219" s="12" t="s">
        <v>113</v>
      </c>
      <c r="K1219" s="14" t="n">
        <v>9224</v>
      </c>
      <c r="L1219" s="14" t="n">
        <v>1098</v>
      </c>
      <c r="M1219" s="14" t="n">
        <v>33</v>
      </c>
      <c r="N1219" s="11" t="n">
        <v>0.009</v>
      </c>
      <c r="O1219" s="11" t="n">
        <v>0.289</v>
      </c>
      <c r="P1219" s="11" t="n">
        <v>9.54</v>
      </c>
      <c r="Q1219" s="22" t="n">
        <f>M1221/H1219</f>
        <v>0.542</v>
      </c>
    </row>
    <row r="1220" ht="22.5" customHeight="1">
      <c r="A1220" s="33"/>
      <c r="B1220" s="33"/>
      <c r="C1220" s="12"/>
      <c r="D1220" s="19"/>
      <c r="E1220" s="28"/>
      <c r="F1220" s="19"/>
      <c r="G1220" s="19"/>
      <c r="H1220" s="19"/>
      <c r="I1220" s="19"/>
      <c r="J1220" s="12" t="s">
        <v>114</v>
      </c>
      <c r="K1220" s="14" t="n">
        <v>146119</v>
      </c>
      <c r="L1220" s="14" t="n">
        <v>26564</v>
      </c>
      <c r="M1220" s="14" t="n">
        <v>536</v>
      </c>
      <c r="N1220" s="11" t="n">
        <v>0.006</v>
      </c>
      <c r="O1220" s="11" t="n">
        <v>0.294</v>
      </c>
      <c r="P1220" s="11" t="n">
        <v>157.545</v>
      </c>
      <c r="Q1220" s="25"/>
    </row>
    <row r="1221" ht="22.5" customHeight="1">
      <c r="A1221" s="33"/>
      <c r="B1221" s="33"/>
      <c r="C1221" s="12"/>
      <c r="D1221" s="19"/>
      <c r="E1221" s="28"/>
      <c r="F1221" s="19"/>
      <c r="G1221" s="19"/>
      <c r="H1221" s="19"/>
      <c r="I1221" s="19"/>
      <c r="J1221" s="12" t="s">
        <v>115</v>
      </c>
      <c r="K1221" s="14" t="n">
        <v>368312</v>
      </c>
      <c r="L1221" s="14" t="n">
        <v>67878</v>
      </c>
      <c r="M1221" s="14" t="n">
        <v>813</v>
      </c>
      <c r="N1221" s="11" t="n">
        <v>0.004</v>
      </c>
      <c r="O1221" s="11" t="n">
        <v>0.294</v>
      </c>
      <c r="P1221" s="11" t="n">
        <v>239.335</v>
      </c>
      <c r="Q1221" s="25"/>
    </row>
    <row r="1222" ht="22.5" customHeight="1">
      <c r="A1222" s="33"/>
      <c r="B1222" s="33"/>
      <c r="C1222" s="12" t="n">
        <v>8057746</v>
      </c>
      <c r="D1222" s="12" t="s">
        <v>28</v>
      </c>
      <c r="E1222" s="13" t="s">
        <v>48</v>
      </c>
      <c r="F1222" s="12" t="s">
        <v>15</v>
      </c>
      <c r="G1222" s="20" t="n">
        <v>0.32</v>
      </c>
      <c r="H1222" s="12" t="n">
        <v>300</v>
      </c>
      <c r="I1222" s="20" t="n">
        <f>G1222*H1222*7</f>
        <v>672</v>
      </c>
      <c r="J1222" s="12" t="s">
        <v>113</v>
      </c>
      <c r="K1222" s="14" t="n">
        <v>0</v>
      </c>
      <c r="L1222" s="14" t="n">
        <v>0</v>
      </c>
      <c r="M1222" s="14" t="n">
        <v>0</v>
      </c>
      <c r="N1222" s="11" t="n">
        <v>0</v>
      </c>
      <c r="O1222" s="11" t="n">
        <v>0</v>
      </c>
      <c r="P1222" s="11" t="n">
        <v>0</v>
      </c>
      <c r="Q1222" s="22" t="n">
        <f>M1224/H1222</f>
        <v>0</v>
      </c>
    </row>
    <row r="1223" ht="22.5" customHeight="1">
      <c r="A1223" s="33"/>
      <c r="B1223" s="33"/>
      <c r="C1223" s="12"/>
      <c r="D1223" s="19"/>
      <c r="E1223" s="28"/>
      <c r="F1223" s="19"/>
      <c r="G1223" s="19"/>
      <c r="H1223" s="19"/>
      <c r="I1223" s="19"/>
      <c r="J1223" s="12" t="s">
        <v>114</v>
      </c>
      <c r="K1223" s="14" t="n">
        <v>0</v>
      </c>
      <c r="L1223" s="14" t="n">
        <v>0</v>
      </c>
      <c r="M1223" s="14" t="n">
        <v>0</v>
      </c>
      <c r="N1223" s="11" t="n">
        <v>0</v>
      </c>
      <c r="O1223" s="11" t="n">
        <v>0</v>
      </c>
      <c r="P1223" s="11" t="n">
        <v>0</v>
      </c>
      <c r="Q1223" s="25"/>
    </row>
    <row r="1224" ht="22.5" customHeight="1">
      <c r="A1224" s="33"/>
      <c r="B1224" s="33"/>
      <c r="C1224" s="12"/>
      <c r="D1224" s="19"/>
      <c r="E1224" s="28"/>
      <c r="F1224" s="19"/>
      <c r="G1224" s="19"/>
      <c r="H1224" s="19"/>
      <c r="I1224" s="19"/>
      <c r="J1224" s="12" t="s">
        <v>115</v>
      </c>
      <c r="K1224" s="14" t="n">
        <v>0</v>
      </c>
      <c r="L1224" s="14" t="n">
        <v>0</v>
      </c>
      <c r="M1224" s="14" t="n">
        <v>0</v>
      </c>
      <c r="N1224" s="11" t="n">
        <v>0</v>
      </c>
      <c r="O1224" s="11" t="n">
        <v>0</v>
      </c>
      <c r="P1224" s="11" t="n">
        <v>0</v>
      </c>
      <c r="Q1224" s="25"/>
    </row>
    <row r="1225" ht="22.5" customHeight="1">
      <c r="A1225" s="33"/>
      <c r="B1225" s="33"/>
      <c r="C1225" s="12" t="n">
        <v>91399821</v>
      </c>
      <c r="D1225" s="12" t="s">
        <v>44</v>
      </c>
      <c r="E1225" s="13" t="s">
        <v>14</v>
      </c>
      <c r="F1225" s="12" t="s">
        <v>26</v>
      </c>
      <c r="G1225" s="20" t="n">
        <v>0.1</v>
      </c>
      <c r="H1225" s="12" t="n">
        <v>500</v>
      </c>
      <c r="I1225" s="20" t="n">
        <f>G1225*H1225*7</f>
        <v>350</v>
      </c>
      <c r="J1225" s="12" t="s">
        <v>113</v>
      </c>
      <c r="K1225" s="14" t="n">
        <v>2227</v>
      </c>
      <c r="L1225" s="14" t="n">
        <v>605</v>
      </c>
      <c r="M1225" s="14" t="n">
        <v>0</v>
      </c>
      <c r="N1225" s="11" t="n">
        <v>0</v>
      </c>
      <c r="O1225" s="11" t="n">
        <v>0</v>
      </c>
      <c r="P1225" s="11" t="n">
        <v>4.86</v>
      </c>
      <c r="Q1225" s="22" t="n">
        <f>M1227/H1225</f>
        <v>0.998</v>
      </c>
    </row>
    <row r="1226" ht="22.5" customHeight="1">
      <c r="A1226" s="33"/>
      <c r="B1226" s="33"/>
      <c r="C1226" s="12"/>
      <c r="D1226" s="19"/>
      <c r="E1226" s="28"/>
      <c r="F1226" s="19"/>
      <c r="G1226" s="19"/>
      <c r="H1226" s="19"/>
      <c r="I1226" s="19"/>
      <c r="J1226" s="12" t="s">
        <v>114</v>
      </c>
      <c r="K1226" s="14" t="n">
        <v>13901</v>
      </c>
      <c r="L1226" s="14" t="n">
        <v>3394</v>
      </c>
      <c r="M1226" s="14" t="n">
        <v>172</v>
      </c>
      <c r="N1226" s="11" t="n">
        <v>0.01</v>
      </c>
      <c r="O1226" s="11" t="n">
        <v>0.15</v>
      </c>
      <c r="P1226" s="11" t="n">
        <v>24.94</v>
      </c>
      <c r="Q1226" s="25"/>
    </row>
    <row r="1227" ht="22.5" customHeight="1">
      <c r="A1227" s="33"/>
      <c r="B1227" s="33"/>
      <c r="C1227" s="12"/>
      <c r="D1227" s="19"/>
      <c r="E1227" s="28"/>
      <c r="F1227" s="19"/>
      <c r="G1227" s="19"/>
      <c r="H1227" s="19"/>
      <c r="I1227" s="19"/>
      <c r="J1227" s="12" t="s">
        <v>115</v>
      </c>
      <c r="K1227" s="14" t="n">
        <v>44288</v>
      </c>
      <c r="L1227" s="14" t="n">
        <v>10115</v>
      </c>
      <c r="M1227" s="14" t="n">
        <v>499</v>
      </c>
      <c r="N1227" s="11" t="n">
        <v>0.01</v>
      </c>
      <c r="O1227" s="11" t="n">
        <v>0.14</v>
      </c>
      <c r="P1227" s="11" t="n">
        <v>70.95</v>
      </c>
      <c r="Q1227" s="25"/>
    </row>
    <row r="1228" ht="22.5" customHeight="1">
      <c r="A1228" s="33"/>
      <c r="B1228" s="33"/>
      <c r="C1228" s="12" t="n">
        <v>8670368</v>
      </c>
      <c r="D1228" s="12" t="s">
        <v>16</v>
      </c>
      <c r="E1228" s="13" t="s">
        <v>11</v>
      </c>
      <c r="F1228" s="12" t="s">
        <v>32</v>
      </c>
      <c r="G1228" s="20" t="n">
        <v>0.12</v>
      </c>
      <c r="H1228" s="12" t="n">
        <v>100</v>
      </c>
      <c r="I1228" s="20" t="n">
        <f>G1228*H1228*7</f>
        <v>84</v>
      </c>
      <c r="J1228" s="12" t="s">
        <v>113</v>
      </c>
      <c r="K1228" s="14" t="n">
        <v>1028</v>
      </c>
      <c r="L1228" s="35" t="n">
        <v>110</v>
      </c>
      <c r="M1228" s="14" t="n">
        <v>0</v>
      </c>
      <c r="N1228" s="11" t="n">
        <v>0</v>
      </c>
      <c r="O1228" s="11" t="n">
        <v>0</v>
      </c>
      <c r="P1228" s="11" t="n">
        <v>0.36</v>
      </c>
      <c r="Q1228" s="22" t="n">
        <f>M1230/H1228</f>
        <v>0.01</v>
      </c>
    </row>
    <row r="1229" ht="22.5" customHeight="1">
      <c r="A1229" s="33"/>
      <c r="B1229" s="33"/>
      <c r="C1229" s="12"/>
      <c r="D1229" s="19"/>
      <c r="E1229" s="28"/>
      <c r="F1229" s="19"/>
      <c r="G1229" s="19"/>
      <c r="H1229" s="19"/>
      <c r="I1229" s="19"/>
      <c r="J1229" s="12" t="s">
        <v>114</v>
      </c>
      <c r="K1229" s="14" t="n">
        <v>1087</v>
      </c>
      <c r="L1229" s="14" t="n">
        <v>121</v>
      </c>
      <c r="M1229" s="14" t="n">
        <v>0</v>
      </c>
      <c r="N1229" s="11" t="n">
        <v>0</v>
      </c>
      <c r="O1229" s="11" t="n">
        <v>0</v>
      </c>
      <c r="P1229" s="11" t="n">
        <v>0.37</v>
      </c>
      <c r="Q1229" s="25"/>
    </row>
    <row r="1230" ht="22.5" customHeight="1">
      <c r="A1230" s="33"/>
      <c r="B1230" s="33"/>
      <c r="C1230" s="12"/>
      <c r="D1230" s="19"/>
      <c r="E1230" s="28"/>
      <c r="F1230" s="19"/>
      <c r="G1230" s="19"/>
      <c r="H1230" s="19"/>
      <c r="I1230" s="19"/>
      <c r="J1230" s="12" t="s">
        <v>115</v>
      </c>
      <c r="K1230" s="14" t="n">
        <v>1435</v>
      </c>
      <c r="L1230" s="14" t="n">
        <v>145</v>
      </c>
      <c r="M1230" s="14" t="n">
        <v>1</v>
      </c>
      <c r="N1230" s="11" t="n">
        <v>0</v>
      </c>
      <c r="O1230" s="11" t="n">
        <v>0.42</v>
      </c>
      <c r="P1230" s="11" t="n">
        <v>0.42</v>
      </c>
      <c r="Q1230" s="25"/>
    </row>
    <row r="1231" ht="22.5" customHeight="1">
      <c r="A1231" s="33"/>
      <c r="B1231" s="33"/>
      <c r="C1231" s="12" t="n">
        <v>10514860</v>
      </c>
      <c r="D1231" s="12" t="s">
        <v>47</v>
      </c>
      <c r="E1231" s="13" t="s">
        <v>14</v>
      </c>
      <c r="F1231" s="12" t="s">
        <v>15</v>
      </c>
      <c r="G1231" s="20" t="n">
        <v>0.7</v>
      </c>
      <c r="H1231" s="12" t="n">
        <v>200</v>
      </c>
      <c r="I1231" s="20" t="n">
        <f>G1231*H1231*7</f>
        <v>980</v>
      </c>
      <c r="J1231" s="12" t="s">
        <v>113</v>
      </c>
      <c r="K1231" s="14" t="n">
        <v>424</v>
      </c>
      <c r="L1231" s="14" t="n">
        <v>110</v>
      </c>
      <c r="M1231" s="14" t="n">
        <v>1</v>
      </c>
      <c r="N1231" s="11" t="n">
        <v>0.006</v>
      </c>
      <c r="O1231" s="11" t="n">
        <v>0.7</v>
      </c>
      <c r="P1231" s="11" t="n">
        <v>0.7</v>
      </c>
      <c r="Q1231" s="22" t="n">
        <f>M1233/H1231</f>
        <v>0.55</v>
      </c>
    </row>
    <row r="1232" ht="22.5" customHeight="1">
      <c r="A1232" s="33"/>
      <c r="B1232" s="33"/>
      <c r="C1232" s="12"/>
      <c r="D1232" s="19"/>
      <c r="E1232" s="28"/>
      <c r="F1232" s="19"/>
      <c r="G1232" s="19"/>
      <c r="H1232" s="19"/>
      <c r="I1232" s="19"/>
      <c r="J1232" s="12" t="s">
        <v>114</v>
      </c>
      <c r="K1232" s="14" t="n">
        <v>22072</v>
      </c>
      <c r="L1232" s="14" t="n">
        <v>6340</v>
      </c>
      <c r="M1232" s="14" t="n">
        <v>43</v>
      </c>
      <c r="N1232" s="11" t="n">
        <v>0.005</v>
      </c>
      <c r="O1232" s="11" t="n">
        <v>0.7</v>
      </c>
      <c r="P1232" s="11" t="n">
        <v>30.1</v>
      </c>
      <c r="Q1232" s="25"/>
    </row>
    <row r="1233" ht="22.5" customHeight="1">
      <c r="A1233" s="33"/>
      <c r="B1233" s="33"/>
      <c r="C1233" s="12"/>
      <c r="D1233" s="19"/>
      <c r="E1233" s="28"/>
      <c r="F1233" s="19"/>
      <c r="G1233" s="19"/>
      <c r="H1233" s="19"/>
      <c r="I1233" s="19"/>
      <c r="J1233" s="12" t="s">
        <v>115</v>
      </c>
      <c r="K1233" s="14" t="n">
        <v>64902</v>
      </c>
      <c r="L1233" s="14" t="n">
        <v>15920</v>
      </c>
      <c r="M1233" s="14" t="n">
        <v>110</v>
      </c>
      <c r="N1233" s="11" t="n">
        <v>0.005</v>
      </c>
      <c r="O1233" s="11" t="n">
        <v>0.7</v>
      </c>
      <c r="P1233" s="11" t="n">
        <v>77</v>
      </c>
      <c r="Q1233" s="25"/>
    </row>
    <row r="1234" ht="22.5" customHeight="1">
      <c r="A1234" s="33"/>
      <c r="B1234" s="33"/>
      <c r="C1234" s="12" t="n">
        <v>91532857</v>
      </c>
      <c r="D1234" s="12" t="s">
        <v>49</v>
      </c>
      <c r="E1234" s="13" t="s">
        <v>14</v>
      </c>
      <c r="F1234" s="12" t="s">
        <v>12</v>
      </c>
      <c r="G1234" s="20" t="n">
        <v>0.23</v>
      </c>
      <c r="H1234" s="12" t="n">
        <v>100</v>
      </c>
      <c r="I1234" s="20" t="n">
        <f>G1234*H1234*7</f>
        <v>161</v>
      </c>
      <c r="J1234" s="12" t="s">
        <v>113</v>
      </c>
      <c r="K1234" s="14" t="n">
        <v>344</v>
      </c>
      <c r="L1234" s="14" t="n">
        <v>40</v>
      </c>
      <c r="M1234" s="14" t="n">
        <v>2</v>
      </c>
      <c r="N1234" s="11" t="n">
        <v>0.018</v>
      </c>
      <c r="O1234" s="11" t="n">
        <v>0.018</v>
      </c>
      <c r="P1234" s="11" t="n">
        <v>0.7042</v>
      </c>
      <c r="Q1234" s="22" t="n">
        <f>M1236/H1234</f>
        <v>0.53</v>
      </c>
    </row>
    <row r="1235" ht="22.5" customHeight="1">
      <c r="A1235" s="33"/>
      <c r="B1235" s="33"/>
      <c r="C1235" s="12"/>
      <c r="D1235" s="19"/>
      <c r="E1235" s="28"/>
      <c r="F1235" s="19"/>
      <c r="G1235" s="19"/>
      <c r="H1235" s="19"/>
      <c r="I1235" s="19"/>
      <c r="J1235" s="12" t="s">
        <v>114</v>
      </c>
      <c r="K1235" s="14" t="n">
        <v>1709</v>
      </c>
      <c r="L1235" s="14" t="n">
        <v>157</v>
      </c>
      <c r="M1235" s="14" t="n">
        <v>13</v>
      </c>
      <c r="N1235" s="11" t="n">
        <v>0.015</v>
      </c>
      <c r="O1235" s="11" t="n">
        <v>0.18</v>
      </c>
      <c r="P1235" s="11" t="n">
        <v>2.3359</v>
      </c>
      <c r="Q1235" s="25"/>
    </row>
    <row r="1236" ht="22.5" customHeight="1">
      <c r="A1236" s="33"/>
      <c r="B1236" s="33"/>
      <c r="C1236" s="12"/>
      <c r="D1236" s="19"/>
      <c r="E1236" s="28"/>
      <c r="F1236" s="19"/>
      <c r="G1236" s="19"/>
      <c r="H1236" s="19"/>
      <c r="I1236" s="19"/>
      <c r="J1236" s="12" t="s">
        <v>115</v>
      </c>
      <c r="K1236" s="14" t="n">
        <v>8790</v>
      </c>
      <c r="L1236" s="14" t="n">
        <v>853</v>
      </c>
      <c r="M1236" s="14" t="n">
        <v>53</v>
      </c>
      <c r="N1236" s="11" t="n">
        <v>0.01</v>
      </c>
      <c r="O1236" s="11" t="n">
        <v>0.161</v>
      </c>
      <c r="P1236" s="11" t="n">
        <v>8.541</v>
      </c>
      <c r="Q1236" s="25"/>
    </row>
    <row r="1237" ht="22.5" customHeight="1">
      <c r="A1237" s="33"/>
      <c r="B1237" s="33"/>
      <c r="C1237" s="12" t="n">
        <v>91534913</v>
      </c>
      <c r="D1237" s="12" t="s">
        <v>50</v>
      </c>
      <c r="E1237" s="13" t="s">
        <v>51</v>
      </c>
      <c r="F1237" s="12" t="s">
        <v>15</v>
      </c>
      <c r="G1237" s="20" t="n">
        <v>0.5</v>
      </c>
      <c r="H1237" s="12" t="n">
        <v>100</v>
      </c>
      <c r="I1237" s="20" t="n">
        <f>G1237*H1237*7</f>
        <v>350</v>
      </c>
      <c r="J1237" s="12" t="s">
        <v>113</v>
      </c>
      <c r="K1237" s="14" t="n">
        <v>1097</v>
      </c>
      <c r="L1237" s="14" t="n">
        <v>231</v>
      </c>
      <c r="M1237" s="14" t="n">
        <v>0</v>
      </c>
      <c r="N1237" s="11" t="n">
        <v>0</v>
      </c>
      <c r="O1237" s="11" t="n">
        <v>0</v>
      </c>
      <c r="P1237" s="11" t="n">
        <v>0</v>
      </c>
      <c r="Q1237" s="22" t="n">
        <f>M1239/H1237</f>
        <v>0.1</v>
      </c>
    </row>
    <row r="1238" ht="22.5" customHeight="1">
      <c r="A1238" s="33"/>
      <c r="B1238" s="33"/>
      <c r="C1238" s="12"/>
      <c r="D1238" s="19"/>
      <c r="E1238" s="28"/>
      <c r="F1238" s="19"/>
      <c r="G1238" s="19"/>
      <c r="H1238" s="19"/>
      <c r="I1238" s="19"/>
      <c r="J1238" s="12" t="s">
        <v>114</v>
      </c>
      <c r="K1238" s="14" t="n">
        <v>18044</v>
      </c>
      <c r="L1238" s="14" t="n">
        <v>5334</v>
      </c>
      <c r="M1238" s="14" t="n">
        <v>5</v>
      </c>
      <c r="N1238" s="11" t="n">
        <v>0.001</v>
      </c>
      <c r="O1238" s="11" t="n">
        <v>1</v>
      </c>
      <c r="P1238" s="11" t="n">
        <v>5</v>
      </c>
      <c r="Q1238" s="25"/>
    </row>
    <row r="1239" ht="22.5" customHeight="1">
      <c r="A1239" s="33"/>
      <c r="B1239" s="33"/>
      <c r="C1239" s="12"/>
      <c r="D1239" s="19"/>
      <c r="E1239" s="28"/>
      <c r="F1239" s="19"/>
      <c r="G1239" s="19"/>
      <c r="H1239" s="19"/>
      <c r="I1239" s="19"/>
      <c r="J1239" s="12" t="s">
        <v>115</v>
      </c>
      <c r="K1239" s="14" t="n">
        <v>39535</v>
      </c>
      <c r="L1239" s="14" t="n">
        <v>10960</v>
      </c>
      <c r="M1239" s="14" t="n">
        <v>10</v>
      </c>
      <c r="N1239" s="11" t="n">
        <v>0.001</v>
      </c>
      <c r="O1239" s="11" t="n">
        <v>1</v>
      </c>
      <c r="P1239" s="11" t="n">
        <v>10</v>
      </c>
      <c r="Q1239" s="25"/>
    </row>
    <row r="1240" ht="22.5" customHeight="1">
      <c r="A1240" s="33"/>
      <c r="B1240" s="33"/>
      <c r="C1240" s="12" t="n">
        <v>91538336</v>
      </c>
      <c r="D1240" s="12" t="s">
        <v>52</v>
      </c>
      <c r="E1240" s="13" t="s">
        <v>35</v>
      </c>
      <c r="F1240" s="12" t="s">
        <v>15</v>
      </c>
      <c r="G1240" s="20" t="n">
        <v>0.25</v>
      </c>
      <c r="H1240" s="12" t="n">
        <v>100</v>
      </c>
      <c r="I1240" s="20" t="n">
        <f>G1240*H1240*7</f>
        <v>175</v>
      </c>
      <c r="J1240" s="12" t="s">
        <v>113</v>
      </c>
      <c r="K1240" s="14" t="n">
        <v>223</v>
      </c>
      <c r="L1240" s="14" t="n">
        <v>14</v>
      </c>
      <c r="M1240" s="14" t="n">
        <v>0</v>
      </c>
      <c r="N1240" s="11" t="n">
        <v>0</v>
      </c>
      <c r="O1240" s="11" t="n">
        <v>0</v>
      </c>
      <c r="P1240" s="11" t="n">
        <v>0</v>
      </c>
      <c r="Q1240" s="22" t="n">
        <f>M1242/H1240</f>
        <v>0.01</v>
      </c>
    </row>
    <row r="1241" ht="22.5" customHeight="1">
      <c r="A1241" s="33"/>
      <c r="B1241" s="33"/>
      <c r="C1241" s="12"/>
      <c r="D1241" s="19"/>
      <c r="E1241" s="28"/>
      <c r="F1241" s="19"/>
      <c r="G1241" s="19"/>
      <c r="H1241" s="19"/>
      <c r="I1241" s="19"/>
      <c r="J1241" s="12" t="s">
        <v>114</v>
      </c>
      <c r="K1241" s="14" t="n">
        <v>8063</v>
      </c>
      <c r="L1241" s="14" t="n">
        <v>320</v>
      </c>
      <c r="M1241" s="14" t="n">
        <v>1</v>
      </c>
      <c r="N1241" s="11" t="n">
        <v>0.003</v>
      </c>
      <c r="O1241" s="11" t="n">
        <v>0.8</v>
      </c>
      <c r="P1241" s="11" t="n">
        <v>0.8</v>
      </c>
      <c r="Q1241" s="25"/>
    </row>
    <row r="1242" ht="22.5" customHeight="1">
      <c r="A1242" s="33"/>
      <c r="B1242" s="33"/>
      <c r="C1242" s="12"/>
      <c r="D1242" s="19"/>
      <c r="E1242" s="28"/>
      <c r="F1242" s="19"/>
      <c r="G1242" s="19"/>
      <c r="H1242" s="19"/>
      <c r="I1242" s="19"/>
      <c r="J1242" s="12" t="s">
        <v>115</v>
      </c>
      <c r="K1242" s="14" t="n">
        <v>25637</v>
      </c>
      <c r="L1242" s="14" t="n">
        <v>880</v>
      </c>
      <c r="M1242" s="14" t="n">
        <v>1</v>
      </c>
      <c r="N1242" s="11" t="n">
        <v>0.001</v>
      </c>
      <c r="O1242" s="11" t="n">
        <v>0.8</v>
      </c>
      <c r="P1242" s="11" t="n">
        <v>0.8</v>
      </c>
      <c r="Q1242" s="25"/>
    </row>
    <row r="1243" ht="22.5" customHeight="1">
      <c r="A1243" s="33"/>
      <c r="B1243" s="33"/>
      <c r="C1243" s="12" t="n">
        <v>91533906</v>
      </c>
      <c r="D1243" s="12" t="s">
        <v>53</v>
      </c>
      <c r="E1243" s="13" t="s">
        <v>54</v>
      </c>
      <c r="F1243" s="12" t="s">
        <v>15</v>
      </c>
      <c r="G1243" s="20" t="n">
        <v>0.5</v>
      </c>
      <c r="H1243" s="12" t="n">
        <v>100</v>
      </c>
      <c r="I1243" s="20" t="n">
        <f>G1243*H1243*7</f>
        <v>350</v>
      </c>
      <c r="J1243" s="12" t="s">
        <v>113</v>
      </c>
      <c r="K1243" s="14" t="n">
        <v>577</v>
      </c>
      <c r="L1243" s="14" t="n">
        <v>57</v>
      </c>
      <c r="M1243" s="14" t="n">
        <v>1</v>
      </c>
      <c r="N1243" s="11" t="n">
        <v>0.018</v>
      </c>
      <c r="O1243" s="11" t="n">
        <v>1</v>
      </c>
      <c r="P1243" s="11" t="n">
        <v>1</v>
      </c>
      <c r="Q1243" s="22" t="n">
        <f>M1245/H1243</f>
        <v>0.05</v>
      </c>
    </row>
    <row r="1244" ht="22.5" customHeight="1">
      <c r="A1244" s="33"/>
      <c r="B1244" s="33"/>
      <c r="C1244" s="12"/>
      <c r="D1244" s="19"/>
      <c r="E1244" s="28"/>
      <c r="F1244" s="19"/>
      <c r="G1244" s="19"/>
      <c r="H1244" s="19"/>
      <c r="I1244" s="19"/>
      <c r="J1244" s="12" t="s">
        <v>114</v>
      </c>
      <c r="K1244" s="14" t="n">
        <v>6657</v>
      </c>
      <c r="L1244" s="14" t="n">
        <v>994</v>
      </c>
      <c r="M1244" s="14" t="n">
        <v>1</v>
      </c>
      <c r="N1244" s="11" t="n">
        <v>0.001</v>
      </c>
      <c r="O1244" s="11" t="n">
        <v>1</v>
      </c>
      <c r="P1244" s="11" t="n">
        <v>1</v>
      </c>
      <c r="Q1244" s="25"/>
    </row>
    <row r="1245" ht="22.5" customHeight="1">
      <c r="A1245" s="33"/>
      <c r="B1245" s="33"/>
      <c r="C1245" s="12"/>
      <c r="D1245" s="19"/>
      <c r="E1245" s="28"/>
      <c r="F1245" s="19"/>
      <c r="G1245" s="19"/>
      <c r="H1245" s="19"/>
      <c r="I1245" s="19"/>
      <c r="J1245" s="12" t="s">
        <v>115</v>
      </c>
      <c r="K1245" s="14" t="n">
        <v>16193</v>
      </c>
      <c r="L1245" s="14" t="n">
        <v>2014</v>
      </c>
      <c r="M1245" s="14" t="n">
        <v>5</v>
      </c>
      <c r="N1245" s="11" t="n">
        <v>0.002</v>
      </c>
      <c r="O1245" s="11" t="n">
        <v>1</v>
      </c>
      <c r="P1245" s="11" t="n">
        <v>5</v>
      </c>
      <c r="Q1245" s="25"/>
    </row>
    <row r="1246" ht="22.5" customHeight="1">
      <c r="A1246" s="33"/>
      <c r="B1246" s="33"/>
      <c r="C1246" s="12" t="n">
        <v>91538334</v>
      </c>
      <c r="D1246" s="12" t="s">
        <v>52</v>
      </c>
      <c r="E1246" s="13" t="s">
        <v>18</v>
      </c>
      <c r="F1246" s="12" t="s">
        <v>15</v>
      </c>
      <c r="G1246" s="20" t="n">
        <v>0.5</v>
      </c>
      <c r="H1246" s="12" t="n">
        <v>100</v>
      </c>
      <c r="I1246" s="20" t="n">
        <f>G1246*H1246*7</f>
        <v>350</v>
      </c>
      <c r="J1246" s="12" t="s">
        <v>113</v>
      </c>
      <c r="K1246" s="14" t="n">
        <v>199</v>
      </c>
      <c r="L1246" s="14" t="n">
        <v>10</v>
      </c>
      <c r="M1246" s="14" t="n">
        <v>0</v>
      </c>
      <c r="N1246" s="11" t="n">
        <v>0</v>
      </c>
      <c r="O1246" s="11" t="n">
        <v>0</v>
      </c>
      <c r="P1246" s="11" t="n">
        <v>0</v>
      </c>
      <c r="Q1246" s="22" t="n">
        <f>M1248/H1246</f>
        <v>0.09</v>
      </c>
    </row>
    <row r="1247" ht="22.5" customHeight="1">
      <c r="A1247" s="33"/>
      <c r="B1247" s="33"/>
      <c r="C1247" s="12"/>
      <c r="D1247" s="19"/>
      <c r="E1247" s="28"/>
      <c r="F1247" s="19"/>
      <c r="G1247" s="19"/>
      <c r="H1247" s="19"/>
      <c r="I1247" s="19"/>
      <c r="J1247" s="12" t="s">
        <v>114</v>
      </c>
      <c r="K1247" s="14" t="n">
        <v>5447</v>
      </c>
      <c r="L1247" s="14" t="n">
        <v>381</v>
      </c>
      <c r="M1247" s="14" t="n">
        <v>3</v>
      </c>
      <c r="N1247" s="11" t="n">
        <v>0.006</v>
      </c>
      <c r="O1247" s="11" t="n">
        <v>0.8</v>
      </c>
      <c r="P1247" s="11" t="n">
        <v>2.4</v>
      </c>
      <c r="Q1247" s="25"/>
    </row>
    <row r="1248" ht="22.5" customHeight="1">
      <c r="A1248" s="33"/>
      <c r="B1248" s="33"/>
      <c r="C1248" s="12"/>
      <c r="D1248" s="19"/>
      <c r="E1248" s="28"/>
      <c r="F1248" s="19"/>
      <c r="G1248" s="19"/>
      <c r="H1248" s="19"/>
      <c r="I1248" s="19"/>
      <c r="J1248" s="12" t="s">
        <v>115</v>
      </c>
      <c r="K1248" s="14" t="n">
        <v>15175</v>
      </c>
      <c r="L1248" s="14" t="n">
        <v>1054</v>
      </c>
      <c r="M1248" s="14" t="n">
        <v>9</v>
      </c>
      <c r="N1248" s="11" t="n">
        <v>0.007</v>
      </c>
      <c r="O1248" s="11" t="n">
        <v>0.8</v>
      </c>
      <c r="P1248" s="11" t="n">
        <v>7.2</v>
      </c>
      <c r="Q1248" s="25"/>
    </row>
    <row r="1249" ht="22.5" customHeight="1">
      <c r="A1249" s="33"/>
      <c r="B1249" s="33"/>
      <c r="C1249" s="12" t="n">
        <v>91545519</v>
      </c>
      <c r="D1249" s="12" t="s">
        <v>55</v>
      </c>
      <c r="E1249" s="13" t="s">
        <v>48</v>
      </c>
      <c r="F1249" s="12" t="s">
        <v>15</v>
      </c>
      <c r="G1249" s="20" t="n">
        <v>0.2</v>
      </c>
      <c r="H1249" s="12" t="n">
        <v>100</v>
      </c>
      <c r="I1249" s="20" t="n">
        <f>G1249*H1249*7</f>
        <v>140</v>
      </c>
      <c r="J1249" s="12" t="s">
        <v>113</v>
      </c>
      <c r="K1249" s="14" t="n">
        <v>134</v>
      </c>
      <c r="L1249" s="14" t="n">
        <v>9</v>
      </c>
      <c r="M1249" s="14" t="n">
        <v>0</v>
      </c>
      <c r="N1249" s="11" t="n">
        <v>0</v>
      </c>
      <c r="O1249" s="11" t="n">
        <v>0</v>
      </c>
      <c r="P1249" s="11" t="n">
        <v>0</v>
      </c>
      <c r="Q1249" s="22" t="n">
        <f>M1251/H1249</f>
        <v>0.35</v>
      </c>
    </row>
    <row r="1250" ht="22.5" customHeight="1">
      <c r="A1250" s="33"/>
      <c r="B1250" s="33"/>
      <c r="C1250" s="12"/>
      <c r="D1250" s="19"/>
      <c r="E1250" s="28"/>
      <c r="F1250" s="19"/>
      <c r="G1250" s="19"/>
      <c r="H1250" s="19"/>
      <c r="I1250" s="19"/>
      <c r="J1250" s="12" t="s">
        <v>114</v>
      </c>
      <c r="K1250" s="14" t="n">
        <v>9024</v>
      </c>
      <c r="L1250" s="14" t="n">
        <v>1811</v>
      </c>
      <c r="M1250" s="14" t="n">
        <v>29</v>
      </c>
      <c r="N1250" s="11" t="n">
        <v>0.003</v>
      </c>
      <c r="O1250" s="11" t="n">
        <v>0.199</v>
      </c>
      <c r="P1250" s="11" t="n">
        <v>5.76</v>
      </c>
      <c r="Q1250" s="25"/>
    </row>
    <row r="1251" ht="22.5" customHeight="1">
      <c r="A1251" s="33"/>
      <c r="B1251" s="33"/>
      <c r="C1251" s="12"/>
      <c r="D1251" s="19"/>
      <c r="E1251" s="28"/>
      <c r="F1251" s="19"/>
      <c r="G1251" s="19"/>
      <c r="H1251" s="19"/>
      <c r="I1251" s="19"/>
      <c r="J1251" s="12" t="s">
        <v>115</v>
      </c>
      <c r="K1251" s="14" t="n">
        <v>15212</v>
      </c>
      <c r="L1251" s="14" t="n">
        <v>2102</v>
      </c>
      <c r="M1251" s="14" t="n">
        <v>35</v>
      </c>
      <c r="N1251" s="11" t="n">
        <v>0.003</v>
      </c>
      <c r="O1251" s="11" t="n">
        <v>0.199</v>
      </c>
      <c r="P1251" s="11" t="n">
        <v>6.96</v>
      </c>
      <c r="Q1251" s="25"/>
    </row>
    <row r="1252" ht="22.5" customHeight="1">
      <c r="A1252" s="33"/>
      <c r="B1252" s="33"/>
      <c r="C1252" s="12" t="n">
        <v>91551388</v>
      </c>
      <c r="D1252" s="12" t="s">
        <v>56</v>
      </c>
      <c r="E1252" s="13" t="s">
        <v>34</v>
      </c>
      <c r="F1252" s="12" t="s">
        <v>12</v>
      </c>
      <c r="G1252" s="20" t="n">
        <v>0.5</v>
      </c>
      <c r="H1252" s="12" t="n">
        <v>50</v>
      </c>
      <c r="I1252" s="20" t="n">
        <f>G1252*H1252*7</f>
        <v>175</v>
      </c>
      <c r="J1252" s="12" t="s">
        <v>113</v>
      </c>
      <c r="K1252" s="14" t="n">
        <v>235</v>
      </c>
      <c r="L1252" s="14" t="n">
        <v>112</v>
      </c>
      <c r="M1252" s="14" t="n">
        <v>11</v>
      </c>
      <c r="N1252" s="11" t="n">
        <v>0.047</v>
      </c>
      <c r="O1252" s="11" t="n">
        <v>0.478</v>
      </c>
      <c r="P1252" s="11" t="n">
        <v>5.2609</v>
      </c>
      <c r="Q1252" s="22" t="n">
        <f>M1254/H1252</f>
        <v>0.8</v>
      </c>
    </row>
    <row r="1253" ht="22.5" customHeight="1">
      <c r="A1253" s="33"/>
      <c r="B1253" s="33"/>
      <c r="C1253" s="12"/>
      <c r="D1253" s="19"/>
      <c r="E1253" s="28"/>
      <c r="F1253" s="19"/>
      <c r="G1253" s="19"/>
      <c r="H1253" s="19"/>
      <c r="I1253" s="19"/>
      <c r="J1253" s="12" t="s">
        <v>114</v>
      </c>
      <c r="K1253" s="14" t="n">
        <v>993</v>
      </c>
      <c r="L1253" s="14" t="n">
        <v>513</v>
      </c>
      <c r="M1253" s="14" t="n">
        <v>40</v>
      </c>
      <c r="N1253" s="11" t="n">
        <v>0.057</v>
      </c>
      <c r="O1253" s="11" t="n">
        <v>0.736</v>
      </c>
      <c r="P1253" s="11" t="n">
        <v>29.4294</v>
      </c>
      <c r="Q1253" s="25"/>
    </row>
    <row r="1254" ht="22.5" customHeight="1">
      <c r="A1254" s="33"/>
      <c r="B1254" s="33"/>
      <c r="C1254" s="12"/>
      <c r="D1254" s="19"/>
      <c r="E1254" s="28"/>
      <c r="F1254" s="19"/>
      <c r="G1254" s="19"/>
      <c r="H1254" s="19"/>
      <c r="I1254" s="19"/>
      <c r="J1254" s="12" t="s">
        <v>115</v>
      </c>
      <c r="K1254" s="14" t="n">
        <v>1525</v>
      </c>
      <c r="L1254" s="14" t="n">
        <v>784</v>
      </c>
      <c r="M1254" s="14" t="n">
        <v>40</v>
      </c>
      <c r="N1254" s="11" t="n">
        <v>0.046</v>
      </c>
      <c r="O1254" s="11" t="n">
        <v>0.892</v>
      </c>
      <c r="P1254" s="11" t="n">
        <v>35.686</v>
      </c>
      <c r="Q1254" s="25"/>
    </row>
    <row r="1255" ht="22.5" customHeight="1">
      <c r="A1255" s="33"/>
      <c r="B1255" s="33"/>
      <c r="C1255" s="12" t="n">
        <v>91550293</v>
      </c>
      <c r="D1255" s="12" t="s">
        <v>57</v>
      </c>
      <c r="E1255" s="13" t="s">
        <v>58</v>
      </c>
      <c r="F1255" s="12" t="s">
        <v>15</v>
      </c>
      <c r="G1255" s="20" t="n">
        <v>0.35</v>
      </c>
      <c r="H1255" s="12" t="n">
        <v>66</v>
      </c>
      <c r="I1255" s="20" t="n">
        <f>G1255*H1255*7</f>
        <v>161.7</v>
      </c>
      <c r="J1255" s="12" t="s">
        <v>113</v>
      </c>
      <c r="K1255" s="14" t="n">
        <v>560</v>
      </c>
      <c r="L1255" s="14" t="n">
        <v>87</v>
      </c>
      <c r="M1255" s="14" t="n">
        <v>0</v>
      </c>
      <c r="N1255" s="11" t="n">
        <v>0</v>
      </c>
      <c r="O1255" s="11" t="n">
        <v>0</v>
      </c>
      <c r="P1255" s="11" t="n">
        <v>0</v>
      </c>
      <c r="Q1255" s="22" t="n">
        <f>M1257/H1255</f>
        <v>0.727272727272727</v>
      </c>
    </row>
    <row r="1256" ht="22.5" customHeight="1">
      <c r="A1256" s="33"/>
      <c r="B1256" s="33"/>
      <c r="C1256" s="12"/>
      <c r="D1256" s="19"/>
      <c r="E1256" s="28"/>
      <c r="F1256" s="19"/>
      <c r="G1256" s="19"/>
      <c r="H1256" s="19"/>
      <c r="I1256" s="19"/>
      <c r="J1256" s="12" t="s">
        <v>114</v>
      </c>
      <c r="K1256" s="14" t="n">
        <v>10339</v>
      </c>
      <c r="L1256" s="14" t="n">
        <v>2350</v>
      </c>
      <c r="M1256" s="14" t="n">
        <v>9</v>
      </c>
      <c r="N1256" s="11" t="n">
        <v>0.001</v>
      </c>
      <c r="O1256" s="11" t="n">
        <v>0.35</v>
      </c>
      <c r="P1256" s="11" t="n">
        <v>3.15</v>
      </c>
      <c r="Q1256" s="25"/>
    </row>
    <row r="1257" ht="22.5" customHeight="1">
      <c r="A1257" s="33"/>
      <c r="B1257" s="33"/>
      <c r="C1257" s="12"/>
      <c r="D1257" s="19"/>
      <c r="E1257" s="28"/>
      <c r="F1257" s="19"/>
      <c r="G1257" s="19"/>
      <c r="H1257" s="19"/>
      <c r="I1257" s="19"/>
      <c r="J1257" s="12" t="s">
        <v>115</v>
      </c>
      <c r="K1257" s="14" t="n">
        <v>46671</v>
      </c>
      <c r="L1257" s="14" t="n">
        <v>8628</v>
      </c>
      <c r="M1257" s="14" t="n">
        <v>48</v>
      </c>
      <c r="N1257" s="11" t="n">
        <v>0.002</v>
      </c>
      <c r="O1257" s="11" t="n">
        <v>0.35</v>
      </c>
      <c r="P1257" s="11" t="n">
        <v>16.8</v>
      </c>
      <c r="Q1257" s="25"/>
    </row>
    <row r="1258" ht="22.5" customHeight="1">
      <c r="A1258" s="33"/>
      <c r="B1258" s="33"/>
      <c r="C1258" s="12" t="n">
        <v>91550294</v>
      </c>
      <c r="D1258" s="12" t="s">
        <v>59</v>
      </c>
      <c r="E1258" s="13" t="s">
        <v>34</v>
      </c>
      <c r="F1258" s="12" t="s">
        <v>15</v>
      </c>
      <c r="G1258" s="20" t="n">
        <v>0.8</v>
      </c>
      <c r="H1258" s="12" t="n">
        <v>30</v>
      </c>
      <c r="I1258" s="20" t="n">
        <f>G1258*H1258*7</f>
        <v>168</v>
      </c>
      <c r="J1258" s="12" t="s">
        <v>113</v>
      </c>
      <c r="K1258" s="14" t="n">
        <v>280</v>
      </c>
      <c r="L1258" s="14" t="n">
        <v>6</v>
      </c>
      <c r="M1258" s="14" t="n">
        <v>0</v>
      </c>
      <c r="N1258" s="11" t="n">
        <v>0</v>
      </c>
      <c r="O1258" s="11" t="n">
        <v>0</v>
      </c>
      <c r="P1258" s="11" t="n">
        <v>0</v>
      </c>
      <c r="Q1258" s="22" t="n">
        <f>M1260/H1258</f>
        <v>0.1</v>
      </c>
    </row>
    <row r="1259" ht="22.5" customHeight="1">
      <c r="A1259" s="33"/>
      <c r="B1259" s="33"/>
      <c r="C1259" s="12"/>
      <c r="D1259" s="19"/>
      <c r="E1259" s="28"/>
      <c r="F1259" s="19"/>
      <c r="G1259" s="19"/>
      <c r="H1259" s="19"/>
      <c r="I1259" s="19"/>
      <c r="J1259" s="12" t="s">
        <v>114</v>
      </c>
      <c r="K1259" s="14" t="n">
        <v>3152</v>
      </c>
      <c r="L1259" s="14" t="n">
        <v>67</v>
      </c>
      <c r="M1259" s="14" t="n">
        <v>0</v>
      </c>
      <c r="N1259" s="11" t="n">
        <v>0</v>
      </c>
      <c r="O1259" s="11" t="n">
        <v>0</v>
      </c>
      <c r="P1259" s="11" t="n">
        <v>0</v>
      </c>
      <c r="Q1259" s="25"/>
    </row>
    <row r="1260" ht="22.5" customHeight="1">
      <c r="A1260" s="33"/>
      <c r="B1260" s="33"/>
      <c r="C1260" s="12"/>
      <c r="D1260" s="19"/>
      <c r="E1260" s="28"/>
      <c r="F1260" s="19"/>
      <c r="G1260" s="19"/>
      <c r="H1260" s="19"/>
      <c r="I1260" s="19"/>
      <c r="J1260" s="12" t="s">
        <v>115</v>
      </c>
      <c r="K1260" s="14" t="n">
        <v>5374</v>
      </c>
      <c r="L1260" s="14" t="n">
        <v>111</v>
      </c>
      <c r="M1260" s="14" t="n">
        <v>3</v>
      </c>
      <c r="N1260" s="11" t="n">
        <v>0.022</v>
      </c>
      <c r="O1260" s="11" t="n">
        <v>0.8</v>
      </c>
      <c r="P1260" s="11" t="n">
        <v>2.4</v>
      </c>
      <c r="Q1260" s="25"/>
    </row>
    <row r="1261" ht="22.5" customHeight="1">
      <c r="A1261" s="33"/>
      <c r="B1261" s="33"/>
      <c r="C1261" s="12" t="n">
        <v>9333145</v>
      </c>
      <c r="D1261" s="12" t="s">
        <v>60</v>
      </c>
      <c r="E1261" s="13" t="s">
        <v>14</v>
      </c>
      <c r="F1261" s="12" t="s">
        <v>26</v>
      </c>
      <c r="G1261" s="20" t="n">
        <v>0.38</v>
      </c>
      <c r="H1261" s="12" t="n">
        <v>200</v>
      </c>
      <c r="I1261" s="20" t="n">
        <f>G1261*H1261*7</f>
        <v>532</v>
      </c>
      <c r="J1261" s="12" t="s">
        <v>113</v>
      </c>
      <c r="K1261" s="14" t="n">
        <v>115562</v>
      </c>
      <c r="L1261" s="14" t="n">
        <v>1375</v>
      </c>
      <c r="M1261" s="14" t="n">
        <v>16</v>
      </c>
      <c r="N1261" s="11" t="n">
        <v>0</v>
      </c>
      <c r="O1261" s="11" t="n">
        <v>0.31</v>
      </c>
      <c r="P1261" s="11" t="n">
        <v>4.97</v>
      </c>
      <c r="Q1261" s="22" t="n">
        <f>M1263/H1261</f>
        <v>0.515</v>
      </c>
    </row>
    <row r="1262" ht="22.5" customHeight="1">
      <c r="A1262" s="33"/>
      <c r="B1262" s="33"/>
      <c r="C1262" s="12"/>
      <c r="D1262" s="19"/>
      <c r="E1262" s="28"/>
      <c r="F1262" s="19"/>
      <c r="G1262" s="19"/>
      <c r="H1262" s="19"/>
      <c r="I1262" s="19"/>
      <c r="J1262" s="12" t="s">
        <v>114</v>
      </c>
      <c r="K1262" s="14" t="n">
        <v>455019</v>
      </c>
      <c r="L1262" s="14" t="n">
        <v>5709</v>
      </c>
      <c r="M1262" s="14" t="n">
        <v>64</v>
      </c>
      <c r="N1262" s="11" t="n">
        <v>0</v>
      </c>
      <c r="O1262" s="11" t="n">
        <v>0.29</v>
      </c>
      <c r="P1262" s="11" t="n">
        <v>18.41</v>
      </c>
      <c r="Q1262" s="25"/>
    </row>
    <row r="1263" ht="22.5" customHeight="1">
      <c r="A1263" s="33"/>
      <c r="B1263" s="33"/>
      <c r="C1263" s="12"/>
      <c r="D1263" s="19"/>
      <c r="E1263" s="28"/>
      <c r="F1263" s="19"/>
      <c r="G1263" s="19"/>
      <c r="H1263" s="19"/>
      <c r="I1263" s="19"/>
      <c r="J1263" s="12" t="s">
        <v>115</v>
      </c>
      <c r="K1263" s="14" t="n">
        <v>592259</v>
      </c>
      <c r="L1263" s="14" t="n">
        <v>7229</v>
      </c>
      <c r="M1263" s="14" t="n">
        <v>103</v>
      </c>
      <c r="N1263" s="11" t="n">
        <v>0</v>
      </c>
      <c r="O1263" s="11" t="n">
        <v>0.24</v>
      </c>
      <c r="P1263" s="11" t="n">
        <v>24.59</v>
      </c>
      <c r="Q1263" s="25"/>
    </row>
    <row r="1264" ht="22.5" customHeight="1">
      <c r="A1264" s="33"/>
      <c r="B1264" s="33"/>
      <c r="C1264" s="12" t="n">
        <v>91555309</v>
      </c>
      <c r="D1264" s="12" t="s">
        <v>55</v>
      </c>
      <c r="E1264" s="13" t="s">
        <v>40</v>
      </c>
      <c r="F1264" s="12" t="s">
        <v>15</v>
      </c>
      <c r="G1264" s="20" t="n">
        <v>1</v>
      </c>
      <c r="H1264" s="12" t="n">
        <v>50</v>
      </c>
      <c r="I1264" s="20" t="n">
        <f>G1264*H1264*7</f>
        <v>350</v>
      </c>
      <c r="J1264" s="12" t="s">
        <v>113</v>
      </c>
      <c r="K1264" s="14" t="n">
        <v>5</v>
      </c>
      <c r="L1264" s="14" t="n">
        <v>3</v>
      </c>
      <c r="M1264" s="14" t="n">
        <v>0</v>
      </c>
      <c r="N1264" s="11" t="n">
        <v>0</v>
      </c>
      <c r="O1264" s="11" t="n">
        <v>0</v>
      </c>
      <c r="P1264" s="11" t="n">
        <v>0</v>
      </c>
      <c r="Q1264" s="22" t="n">
        <f>M1266/H1264</f>
        <v>1.68</v>
      </c>
    </row>
    <row r="1265" ht="22.5" customHeight="1">
      <c r="A1265" s="33"/>
      <c r="B1265" s="33"/>
      <c r="C1265" s="12"/>
      <c r="D1265" s="19"/>
      <c r="E1265" s="28"/>
      <c r="F1265" s="19"/>
      <c r="G1265" s="19"/>
      <c r="H1265" s="19"/>
      <c r="I1265" s="19"/>
      <c r="J1265" s="12" t="s">
        <v>114</v>
      </c>
      <c r="K1265" s="14" t="n">
        <v>50</v>
      </c>
      <c r="L1265" s="14" t="n">
        <v>29</v>
      </c>
      <c r="M1265" s="14" t="n">
        <v>0</v>
      </c>
      <c r="N1265" s="11" t="n">
        <v>0</v>
      </c>
      <c r="O1265" s="11" t="n">
        <v>0</v>
      </c>
      <c r="P1265" s="11" t="n">
        <v>0</v>
      </c>
      <c r="Q1265" s="25"/>
    </row>
    <row r="1266" ht="22.5" customHeight="1">
      <c r="A1266" s="33"/>
      <c r="B1266" s="33"/>
      <c r="C1266" s="12"/>
      <c r="D1266" s="19"/>
      <c r="E1266" s="28"/>
      <c r="F1266" s="19"/>
      <c r="G1266" s="19"/>
      <c r="H1266" s="19"/>
      <c r="I1266" s="19"/>
      <c r="J1266" s="12" t="s">
        <v>115</v>
      </c>
      <c r="K1266" s="14" t="n">
        <v>8999</v>
      </c>
      <c r="L1266" s="14" t="n">
        <v>2280</v>
      </c>
      <c r="M1266" s="14" t="n">
        <v>84</v>
      </c>
      <c r="N1266" s="11" t="n">
        <v>0.007</v>
      </c>
      <c r="O1266" s="11" t="n">
        <v>0.2</v>
      </c>
      <c r="P1266" s="11" t="n">
        <v>16.8</v>
      </c>
      <c r="Q1266" s="25"/>
    </row>
    <row r="1267" ht="22.5" customHeight="1">
      <c r="A1267" s="33"/>
      <c r="B1267" s="33"/>
      <c r="C1267" s="12" t="n">
        <v>91554853</v>
      </c>
      <c r="D1267" s="12" t="s">
        <v>55</v>
      </c>
      <c r="E1267" s="13" t="s">
        <v>40</v>
      </c>
      <c r="F1267" s="12" t="s">
        <v>21</v>
      </c>
      <c r="G1267" s="20" t="n">
        <v>0.1</v>
      </c>
      <c r="H1267" s="12" t="n">
        <v>200</v>
      </c>
      <c r="I1267" s="20" t="n">
        <f>G1267*H1267*7</f>
        <v>140</v>
      </c>
      <c r="J1267" s="12" t="s">
        <v>113</v>
      </c>
      <c r="K1267" s="16" t="n">
        <v>0</v>
      </c>
      <c r="L1267" s="14" t="n">
        <v>0</v>
      </c>
      <c r="M1267" s="16" t="n">
        <v>0</v>
      </c>
      <c r="N1267" s="11" t="n">
        <v>0</v>
      </c>
      <c r="O1267" s="11" t="n">
        <v>0</v>
      </c>
      <c r="P1267" s="11" t="n">
        <v>0</v>
      </c>
      <c r="Q1267" s="22" t="n">
        <f>M1269/H1267</f>
        <v>0.005</v>
      </c>
    </row>
    <row r="1268" ht="22.5" customHeight="1">
      <c r="A1268" s="33"/>
      <c r="B1268" s="33"/>
      <c r="C1268" s="12"/>
      <c r="D1268" s="19"/>
      <c r="E1268" s="28"/>
      <c r="F1268" s="19"/>
      <c r="G1268" s="19"/>
      <c r="H1268" s="19"/>
      <c r="I1268" s="19"/>
      <c r="J1268" s="12" t="s">
        <v>114</v>
      </c>
      <c r="K1268" s="14" t="n">
        <v>10388</v>
      </c>
      <c r="L1268" s="14" t="n">
        <v>341</v>
      </c>
      <c r="M1268" s="16" t="n">
        <v>0</v>
      </c>
      <c r="N1268" s="11" t="n">
        <v>0</v>
      </c>
      <c r="O1268" s="11" t="n">
        <v>0</v>
      </c>
      <c r="P1268" s="11" t="n">
        <v>0</v>
      </c>
      <c r="Q1268" s="25"/>
    </row>
    <row r="1269" ht="22.5" customHeight="1">
      <c r="A1269" s="33"/>
      <c r="B1269" s="33"/>
      <c r="C1269" s="12"/>
      <c r="D1269" s="19"/>
      <c r="E1269" s="28"/>
      <c r="F1269" s="19"/>
      <c r="G1269" s="19"/>
      <c r="H1269" s="19"/>
      <c r="I1269" s="19"/>
      <c r="J1269" s="12" t="s">
        <v>115</v>
      </c>
      <c r="K1269" s="14" t="n">
        <v>29269</v>
      </c>
      <c r="L1269" s="14" t="n">
        <v>727</v>
      </c>
      <c r="M1269" s="14" t="n">
        <v>1</v>
      </c>
      <c r="N1269" s="11" t="n">
        <v>0</v>
      </c>
      <c r="O1269" s="11" t="n">
        <v>0.3</v>
      </c>
      <c r="P1269" s="11" t="n">
        <v>0.3</v>
      </c>
      <c r="Q1269" s="25"/>
    </row>
    <row r="1270" ht="22.5" customHeight="1">
      <c r="A1270" s="33"/>
      <c r="B1270" s="33"/>
      <c r="C1270" s="12" t="n">
        <v>91557347</v>
      </c>
      <c r="D1270" s="12" t="s">
        <v>61</v>
      </c>
      <c r="E1270" s="13" t="s">
        <v>14</v>
      </c>
      <c r="F1270" s="12" t="s">
        <v>15</v>
      </c>
      <c r="G1270" s="20" t="n">
        <v>0.5</v>
      </c>
      <c r="H1270" s="12" t="n">
        <v>50</v>
      </c>
      <c r="I1270" s="20" t="n">
        <f>G1270*H1270*7</f>
        <v>175</v>
      </c>
      <c r="J1270" s="12" t="s">
        <v>113</v>
      </c>
      <c r="K1270" s="14" t="n">
        <v>338</v>
      </c>
      <c r="L1270" s="14" t="n">
        <v>1</v>
      </c>
      <c r="M1270" s="14" t="n">
        <v>0</v>
      </c>
      <c r="N1270" s="11" t="n">
        <v>0</v>
      </c>
      <c r="O1270" s="11" t="n">
        <v>0</v>
      </c>
      <c r="P1270" s="11" t="n">
        <v>0</v>
      </c>
      <c r="Q1270" s="22" t="n">
        <f>M1272/H1270</f>
        <v>0.04</v>
      </c>
    </row>
    <row r="1271" ht="22.5" customHeight="1">
      <c r="A1271" s="33"/>
      <c r="B1271" s="33"/>
      <c r="C1271" s="12"/>
      <c r="D1271" s="19"/>
      <c r="E1271" s="28"/>
      <c r="F1271" s="19"/>
      <c r="G1271" s="19"/>
      <c r="H1271" s="19"/>
      <c r="I1271" s="19"/>
      <c r="J1271" s="12" t="s">
        <v>114</v>
      </c>
      <c r="K1271" s="14" t="n">
        <v>9929</v>
      </c>
      <c r="L1271" s="14" t="n">
        <v>137</v>
      </c>
      <c r="M1271" s="14" t="n">
        <v>0</v>
      </c>
      <c r="N1271" s="11" t="n">
        <v>0</v>
      </c>
      <c r="O1271" s="11" t="n">
        <v>0</v>
      </c>
      <c r="P1271" s="11" t="n">
        <v>0</v>
      </c>
      <c r="Q1271" s="25"/>
    </row>
    <row r="1272" ht="22.5" customHeight="1">
      <c r="A1272" s="33"/>
      <c r="B1272" s="33"/>
      <c r="C1272" s="12"/>
      <c r="D1272" s="19"/>
      <c r="E1272" s="28"/>
      <c r="F1272" s="19"/>
      <c r="G1272" s="19"/>
      <c r="H1272" s="19"/>
      <c r="I1272" s="19"/>
      <c r="J1272" s="12" t="s">
        <v>115</v>
      </c>
      <c r="K1272" s="14" t="n">
        <v>32017</v>
      </c>
      <c r="L1272" s="14" t="n">
        <v>295</v>
      </c>
      <c r="M1272" s="14" t="n">
        <v>2</v>
      </c>
      <c r="N1272" s="11" t="n">
        <v>0.003</v>
      </c>
      <c r="O1272" s="11" t="n">
        <v>0.5</v>
      </c>
      <c r="P1272" s="11" t="n">
        <v>1</v>
      </c>
      <c r="Q1272" s="25"/>
    </row>
    <row r="1273" ht="22.5" customHeight="1">
      <c r="A1273" s="33"/>
      <c r="B1273" s="33"/>
      <c r="C1273" s="12" t="n">
        <v>91557160</v>
      </c>
      <c r="D1273" s="12" t="s">
        <v>62</v>
      </c>
      <c r="E1273" s="13" t="s">
        <v>11</v>
      </c>
      <c r="F1273" s="12" t="s">
        <v>15</v>
      </c>
      <c r="G1273" s="20" t="n">
        <v>0.15</v>
      </c>
      <c r="H1273" s="12" t="n">
        <v>100</v>
      </c>
      <c r="I1273" s="20" t="n">
        <f>G1273*H1273*7</f>
        <v>105</v>
      </c>
      <c r="J1273" s="12" t="s">
        <v>113</v>
      </c>
      <c r="K1273" s="14" t="n">
        <v>1837</v>
      </c>
      <c r="L1273" s="14" t="n">
        <v>106</v>
      </c>
      <c r="M1273" s="14" t="n">
        <v>0</v>
      </c>
      <c r="N1273" s="11" t="n">
        <v>0</v>
      </c>
      <c r="O1273" s="11" t="n">
        <v>0</v>
      </c>
      <c r="P1273" s="11" t="n">
        <v>0</v>
      </c>
      <c r="Q1273" s="22" t="n">
        <f>M1275/H1273</f>
        <v>0.32</v>
      </c>
    </row>
    <row r="1274" ht="22.5" customHeight="1">
      <c r="A1274" s="33"/>
      <c r="B1274" s="33"/>
      <c r="C1274" s="12"/>
      <c r="D1274" s="19"/>
      <c r="E1274" s="28"/>
      <c r="F1274" s="19"/>
      <c r="G1274" s="19"/>
      <c r="H1274" s="19"/>
      <c r="I1274" s="19"/>
      <c r="J1274" s="12" t="s">
        <v>114</v>
      </c>
      <c r="K1274" s="14" t="n">
        <v>11651</v>
      </c>
      <c r="L1274" s="14" t="n">
        <v>1153</v>
      </c>
      <c r="M1274" s="14" t="n">
        <v>32</v>
      </c>
      <c r="N1274" s="11" t="n">
        <v>0.004</v>
      </c>
      <c r="O1274" s="11" t="n">
        <v>0.15</v>
      </c>
      <c r="P1274" s="11" t="n">
        <v>4.8</v>
      </c>
      <c r="Q1274" s="25"/>
    </row>
    <row r="1275" ht="22.5" customHeight="1">
      <c r="A1275" s="33"/>
      <c r="B1275" s="33"/>
      <c r="C1275" s="12"/>
      <c r="D1275" s="19"/>
      <c r="E1275" s="28"/>
      <c r="F1275" s="19"/>
      <c r="G1275" s="19"/>
      <c r="H1275" s="19"/>
      <c r="I1275" s="19"/>
      <c r="J1275" s="12" t="s">
        <v>115</v>
      </c>
      <c r="K1275" s="14" t="n">
        <v>39594</v>
      </c>
      <c r="L1275" s="14" t="n">
        <v>3453</v>
      </c>
      <c r="M1275" s="14" t="n">
        <v>32</v>
      </c>
      <c r="N1275" s="11" t="n">
        <v>0.001</v>
      </c>
      <c r="O1275" s="11" t="n">
        <v>0.15</v>
      </c>
      <c r="P1275" s="11" t="n">
        <v>4.8</v>
      </c>
      <c r="Q1275" s="25"/>
    </row>
    <row r="1276" ht="22.5" customHeight="1">
      <c r="A1276" s="33"/>
      <c r="B1276" s="33"/>
      <c r="C1276" s="12" t="n">
        <v>9298539</v>
      </c>
      <c r="D1276" s="12" t="s">
        <v>60</v>
      </c>
      <c r="E1276" s="13" t="s">
        <v>14</v>
      </c>
      <c r="F1276" s="12" t="s">
        <v>15</v>
      </c>
      <c r="G1276" s="20" t="n">
        <v>0.38</v>
      </c>
      <c r="H1276" s="12" t="n">
        <v>100</v>
      </c>
      <c r="I1276" s="20" t="n">
        <f>G1276*H1276*7</f>
        <v>266</v>
      </c>
      <c r="J1276" s="12" t="s">
        <v>113</v>
      </c>
      <c r="K1276" s="14" t="s">
        <v>134</v>
      </c>
      <c r="L1276" s="14"/>
      <c r="M1276" s="14"/>
      <c r="N1276" s="11"/>
      <c r="O1276" s="11"/>
      <c r="P1276" s="11"/>
      <c r="Q1276" s="22" t="n">
        <f>M1278/H1276</f>
        <v>1</v>
      </c>
    </row>
    <row r="1277" ht="22.5" customHeight="1">
      <c r="A1277" s="33"/>
      <c r="B1277" s="33"/>
      <c r="C1277" s="12"/>
      <c r="D1277" s="19"/>
      <c r="E1277" s="28"/>
      <c r="F1277" s="19"/>
      <c r="G1277" s="19"/>
      <c r="H1277" s="19"/>
      <c r="I1277" s="19"/>
      <c r="J1277" s="12" t="s">
        <v>114</v>
      </c>
      <c r="K1277" s="14" t="s">
        <v>134</v>
      </c>
      <c r="L1277" s="14"/>
      <c r="M1277" s="14"/>
      <c r="N1277" s="11"/>
      <c r="O1277" s="11"/>
      <c r="P1277" s="11"/>
      <c r="Q1277" s="25"/>
      <c r="R1277" s="4" t="s">
        <v>135</v>
      </c>
    </row>
    <row r="1278" ht="22.5" customHeight="1">
      <c r="A1278" s="33"/>
      <c r="B1278" s="33"/>
      <c r="C1278" s="12"/>
      <c r="D1278" s="19"/>
      <c r="E1278" s="28"/>
      <c r="F1278" s="19"/>
      <c r="G1278" s="19"/>
      <c r="H1278" s="19"/>
      <c r="I1278" s="19"/>
      <c r="J1278" s="12" t="s">
        <v>115</v>
      </c>
      <c r="K1278" s="14" t="n">
        <v>79809</v>
      </c>
      <c r="L1278" s="14" t="n">
        <v>5205</v>
      </c>
      <c r="M1278" s="14" t="n">
        <v>100</v>
      </c>
      <c r="N1278" s="11" t="n">
        <v>0.007</v>
      </c>
      <c r="O1278" s="11" t="n">
        <v>0.38</v>
      </c>
      <c r="P1278" s="11" t="n">
        <v>38</v>
      </c>
      <c r="Q1278" s="25"/>
    </row>
    <row r="1279" ht="22.5" customHeight="1">
      <c r="A1279" s="33"/>
      <c r="B1279" s="75" t="s">
        <v>119</v>
      </c>
      <c r="C1279" s="12" t="n">
        <v>91399439</v>
      </c>
      <c r="D1279" s="12" t="s">
        <v>63</v>
      </c>
      <c r="E1279" s="13" t="s">
        <v>29</v>
      </c>
      <c r="F1279" s="12" t="s">
        <v>15</v>
      </c>
      <c r="G1279" s="20" t="n">
        <v>0.1</v>
      </c>
      <c r="H1279" s="12" t="n">
        <v>200</v>
      </c>
      <c r="I1279" s="20" t="n">
        <f>G1279*H1279*7</f>
        <v>140</v>
      </c>
      <c r="J1279" s="12" t="s">
        <v>113</v>
      </c>
      <c r="K1279" s="16" t="n">
        <v>561</v>
      </c>
      <c r="L1279" s="14" t="n">
        <v>29</v>
      </c>
      <c r="M1279" s="16" t="n">
        <v>1</v>
      </c>
      <c r="N1279" s="11" t="n">
        <v>0.003</v>
      </c>
      <c r="O1279" s="11" t="n">
        <v>0.1</v>
      </c>
      <c r="P1279" s="11" t="n">
        <v>0.1</v>
      </c>
      <c r="Q1279" s="22" t="n">
        <f>M1281/H1279</f>
        <v>0.165</v>
      </c>
    </row>
    <row r="1280" ht="22.5" customHeight="1">
      <c r="A1280" s="33"/>
      <c r="B1280" s="33"/>
      <c r="C1280" s="12"/>
      <c r="D1280" s="19"/>
      <c r="E1280" s="28"/>
      <c r="F1280" s="19"/>
      <c r="G1280" s="19"/>
      <c r="H1280" s="19"/>
      <c r="I1280" s="19"/>
      <c r="J1280" s="12" t="s">
        <v>114</v>
      </c>
      <c r="K1280" s="16" t="n">
        <v>86495</v>
      </c>
      <c r="L1280" s="14" t="n">
        <v>8321</v>
      </c>
      <c r="M1280" s="16" t="n">
        <v>27</v>
      </c>
      <c r="N1280" s="11" t="n">
        <v>0</v>
      </c>
      <c r="O1280" s="11" t="n">
        <v>0.1</v>
      </c>
      <c r="P1280" s="11" t="n">
        <v>2.7</v>
      </c>
      <c r="Q1280" s="25"/>
    </row>
    <row r="1281" ht="22.5" customHeight="1">
      <c r="A1281" s="33"/>
      <c r="B1281" s="33"/>
      <c r="C1281" s="12"/>
      <c r="D1281" s="19"/>
      <c r="E1281" s="28"/>
      <c r="F1281" s="19"/>
      <c r="G1281" s="19"/>
      <c r="H1281" s="19"/>
      <c r="I1281" s="19"/>
      <c r="J1281" s="12" t="s">
        <v>115</v>
      </c>
      <c r="K1281" s="16" t="n">
        <v>159541</v>
      </c>
      <c r="L1281" s="14" t="n">
        <v>11488</v>
      </c>
      <c r="M1281" s="10" t="n">
        <v>33</v>
      </c>
      <c r="N1281" s="11" t="n">
        <v>0</v>
      </c>
      <c r="O1281" s="11" t="n">
        <v>0.1</v>
      </c>
      <c r="P1281" s="11" t="n">
        <v>3.3</v>
      </c>
      <c r="Q1281" s="25"/>
    </row>
    <row r="1282" ht="22.5" customHeight="1">
      <c r="A1282" s="33"/>
      <c r="B1282" s="33"/>
      <c r="C1282" s="12" t="n">
        <v>91399437</v>
      </c>
      <c r="D1282" s="12" t="s">
        <v>64</v>
      </c>
      <c r="E1282" s="13" t="s">
        <v>65</v>
      </c>
      <c r="F1282" s="12" t="s">
        <v>15</v>
      </c>
      <c r="G1282" s="20" t="n">
        <v>0.15</v>
      </c>
      <c r="H1282" s="12" t="n">
        <v>50</v>
      </c>
      <c r="I1282" s="20" t="n">
        <f>G1282*H1282*7</f>
        <v>52.5</v>
      </c>
      <c r="J1282" s="12" t="s">
        <v>113</v>
      </c>
      <c r="K1282" s="16" t="n">
        <v>132</v>
      </c>
      <c r="L1282" s="14" t="n">
        <v>28</v>
      </c>
      <c r="M1282" s="16" t="n">
        <v>0</v>
      </c>
      <c r="N1282" s="11" t="n">
        <v>0</v>
      </c>
      <c r="O1282" s="11" t="n">
        <v>0</v>
      </c>
      <c r="P1282" s="11" t="n">
        <v>0</v>
      </c>
      <c r="Q1282" s="22" t="n">
        <f>M1284/H1282</f>
        <v>1</v>
      </c>
    </row>
    <row r="1283" ht="22.5" customHeight="1">
      <c r="A1283" s="33"/>
      <c r="B1283" s="33"/>
      <c r="C1283" s="12"/>
      <c r="D1283" s="19"/>
      <c r="E1283" s="28"/>
      <c r="F1283" s="19"/>
      <c r="G1283" s="19"/>
      <c r="H1283" s="19"/>
      <c r="I1283" s="19"/>
      <c r="J1283" s="12" t="s">
        <v>114</v>
      </c>
      <c r="K1283" s="16" t="n">
        <v>20071</v>
      </c>
      <c r="L1283" s="14" t="n">
        <v>9417</v>
      </c>
      <c r="M1283" s="14" t="n">
        <v>50</v>
      </c>
      <c r="N1283" s="11" t="n">
        <v>0.001</v>
      </c>
      <c r="O1283" s="11" t="n">
        <v>0.15</v>
      </c>
      <c r="P1283" s="11" t="n">
        <v>7.5</v>
      </c>
      <c r="Q1283" s="25"/>
    </row>
    <row r="1284" ht="22.5" customHeight="1">
      <c r="A1284" s="33"/>
      <c r="B1284" s="33"/>
      <c r="C1284" s="12"/>
      <c r="D1284" s="19"/>
      <c r="E1284" s="28"/>
      <c r="F1284" s="19"/>
      <c r="G1284" s="19"/>
      <c r="H1284" s="19"/>
      <c r="I1284" s="19"/>
      <c r="J1284" s="12" t="s">
        <v>115</v>
      </c>
      <c r="K1284" s="16" t="n">
        <v>21936</v>
      </c>
      <c r="L1284" s="14" t="n">
        <v>9582</v>
      </c>
      <c r="M1284" s="14" t="n">
        <v>50</v>
      </c>
      <c r="N1284" s="11" t="n">
        <v>0.001</v>
      </c>
      <c r="O1284" s="11" t="n">
        <v>0.15</v>
      </c>
      <c r="P1284" s="11" t="n">
        <v>7.5</v>
      </c>
      <c r="Q1284" s="25"/>
    </row>
    <row r="1285" ht="22.5" customHeight="1">
      <c r="A1285" s="33"/>
      <c r="B1285" s="33"/>
      <c r="C1285" s="12" t="n">
        <v>5556054</v>
      </c>
      <c r="D1285" s="12" t="s">
        <v>66</v>
      </c>
      <c r="E1285" s="13" t="s">
        <v>40</v>
      </c>
      <c r="F1285" s="12" t="s">
        <v>15</v>
      </c>
      <c r="G1285" s="20" t="n">
        <v>0.8</v>
      </c>
      <c r="H1285" s="12" t="n">
        <v>100</v>
      </c>
      <c r="I1285" s="20" t="n">
        <f>G1285*H1285*7</f>
        <v>560</v>
      </c>
      <c r="J1285" s="12" t="s">
        <v>113</v>
      </c>
      <c r="K1285" s="16" t="n">
        <v>817</v>
      </c>
      <c r="L1285" s="14" t="n">
        <v>23</v>
      </c>
      <c r="M1285" s="16" t="n">
        <v>0</v>
      </c>
      <c r="N1285" s="11" t="n">
        <v>0</v>
      </c>
      <c r="O1285" s="11" t="n">
        <v>0</v>
      </c>
      <c r="P1285" s="11" t="n">
        <v>0</v>
      </c>
      <c r="Q1285" s="22" t="n">
        <f>M1287/H1285</f>
        <v>0.05</v>
      </c>
    </row>
    <row r="1286" ht="22.5" customHeight="1">
      <c r="A1286" s="33"/>
      <c r="B1286" s="33"/>
      <c r="C1286" s="12"/>
      <c r="D1286" s="19"/>
      <c r="E1286" s="28"/>
      <c r="F1286" s="19"/>
      <c r="G1286" s="19"/>
      <c r="H1286" s="19"/>
      <c r="I1286" s="19"/>
      <c r="J1286" s="12" t="s">
        <v>114</v>
      </c>
      <c r="K1286" s="16" t="n">
        <v>10161</v>
      </c>
      <c r="L1286" s="14" t="n">
        <v>697</v>
      </c>
      <c r="M1286" s="16" t="n">
        <v>2</v>
      </c>
      <c r="N1286" s="11" t="n">
        <v>0.002</v>
      </c>
      <c r="O1286" s="11" t="n">
        <v>0.75</v>
      </c>
      <c r="P1286" s="11" t="n">
        <v>1.5</v>
      </c>
      <c r="Q1286" s="25"/>
    </row>
    <row r="1287" ht="22.5" customHeight="1">
      <c r="A1287" s="33"/>
      <c r="B1287" s="33"/>
      <c r="C1287" s="12"/>
      <c r="D1287" s="19"/>
      <c r="E1287" s="28"/>
      <c r="F1287" s="19"/>
      <c r="G1287" s="19"/>
      <c r="H1287" s="19"/>
      <c r="I1287" s="19"/>
      <c r="J1287" s="12" t="s">
        <v>115</v>
      </c>
      <c r="K1287" s="16" t="n">
        <v>25925</v>
      </c>
      <c r="L1287" s="14" t="n">
        <v>1178</v>
      </c>
      <c r="M1287" s="16" t="n">
        <v>5</v>
      </c>
      <c r="N1287" s="11" t="n">
        <v>0.004</v>
      </c>
      <c r="O1287" s="11" t="n">
        <v>1.054</v>
      </c>
      <c r="P1287" s="11" t="n">
        <v>5.271</v>
      </c>
      <c r="Q1287" s="25"/>
    </row>
    <row r="1288" ht="22.5" customHeight="1">
      <c r="A1288" s="33"/>
      <c r="B1288" s="33"/>
      <c r="C1288" s="12" t="n">
        <v>8628042</v>
      </c>
      <c r="D1288" s="12" t="s">
        <v>30</v>
      </c>
      <c r="E1288" s="13" t="s">
        <v>14</v>
      </c>
      <c r="F1288" s="12" t="s">
        <v>26</v>
      </c>
      <c r="G1288" s="20" t="n">
        <v>0.48</v>
      </c>
      <c r="H1288" s="12" t="n">
        <v>500</v>
      </c>
      <c r="I1288" s="20" t="n">
        <f>G1288*H1288*7</f>
        <v>1680</v>
      </c>
      <c r="J1288" s="12" t="s">
        <v>113</v>
      </c>
      <c r="K1288" s="16" t="n">
        <v>2918</v>
      </c>
      <c r="L1288" s="14" t="n">
        <v>810</v>
      </c>
      <c r="M1288" s="16" t="n">
        <v>12</v>
      </c>
      <c r="N1288" s="11" t="n">
        <v>0.01</v>
      </c>
      <c r="O1288" s="11" t="n">
        <v>0.79</v>
      </c>
      <c r="P1288" s="11" t="n">
        <v>9.46</v>
      </c>
      <c r="Q1288" s="22" t="n">
        <f>M1290/H1288</f>
        <v>1.08</v>
      </c>
    </row>
    <row r="1289" ht="22.5" customHeight="1">
      <c r="A1289" s="33"/>
      <c r="B1289" s="33"/>
      <c r="C1289" s="12"/>
      <c r="D1289" s="19"/>
      <c r="E1289" s="28"/>
      <c r="F1289" s="19"/>
      <c r="G1289" s="19"/>
      <c r="H1289" s="19"/>
      <c r="I1289" s="19"/>
      <c r="J1289" s="12" t="s">
        <v>114</v>
      </c>
      <c r="K1289" s="16" t="n">
        <v>36548</v>
      </c>
      <c r="L1289" s="14" t="n">
        <v>6215</v>
      </c>
      <c r="M1289" s="16" t="n">
        <v>151</v>
      </c>
      <c r="N1289" s="11" t="n">
        <v>0.02</v>
      </c>
      <c r="O1289" s="11" t="n">
        <v>1.01</v>
      </c>
      <c r="P1289" s="11" t="n">
        <v>152.25</v>
      </c>
      <c r="Q1289" s="25"/>
    </row>
    <row r="1290" ht="22.5" customHeight="1">
      <c r="A1290" s="33"/>
      <c r="B1290" s="33"/>
      <c r="C1290" s="12"/>
      <c r="D1290" s="19"/>
      <c r="E1290" s="28"/>
      <c r="F1290" s="19"/>
      <c r="G1290" s="19"/>
      <c r="H1290" s="19"/>
      <c r="I1290" s="19"/>
      <c r="J1290" s="12" t="s">
        <v>115</v>
      </c>
      <c r="K1290" s="16" t="n">
        <v>259134</v>
      </c>
      <c r="L1290" s="14" t="n">
        <v>17236</v>
      </c>
      <c r="M1290" s="10" t="n">
        <v>540</v>
      </c>
      <c r="N1290" s="11" t="n">
        <v>0.02</v>
      </c>
      <c r="O1290" s="11" t="n">
        <v>0.668</v>
      </c>
      <c r="P1290" s="11" t="n">
        <v>360.96</v>
      </c>
      <c r="Q1290" s="25"/>
    </row>
    <row r="1291" ht="22.5" customHeight="1">
      <c r="A1291" s="33"/>
      <c r="B1291" s="33"/>
      <c r="C1291" s="12" t="n">
        <v>9297014</v>
      </c>
      <c r="D1291" s="12" t="s">
        <v>13</v>
      </c>
      <c r="E1291" s="13" t="s">
        <v>14</v>
      </c>
      <c r="F1291" s="12" t="s">
        <v>26</v>
      </c>
      <c r="G1291" s="20" t="n">
        <v>0.19</v>
      </c>
      <c r="H1291" s="12" t="n">
        <v>300</v>
      </c>
      <c r="I1291" s="20" t="n">
        <f>G1291*H1291*7</f>
        <v>399</v>
      </c>
      <c r="J1291" s="12" t="s">
        <v>113</v>
      </c>
      <c r="K1291" s="16" t="n">
        <v>24172</v>
      </c>
      <c r="L1291" s="14" t="n">
        <v>340</v>
      </c>
      <c r="M1291" s="16" t="n">
        <v>10</v>
      </c>
      <c r="N1291" s="11" t="n">
        <v>0.01</v>
      </c>
      <c r="O1291" s="11" t="n">
        <v>0.24</v>
      </c>
      <c r="P1291" s="11" t="n">
        <v>2.38</v>
      </c>
      <c r="Q1291" s="22" t="n">
        <f>M1293/H1291</f>
        <v>0.536666666666667</v>
      </c>
    </row>
    <row r="1292" ht="22.5" customHeight="1">
      <c r="A1292" s="33"/>
      <c r="B1292" s="33"/>
      <c r="C1292" s="12"/>
      <c r="D1292" s="19"/>
      <c r="E1292" s="28"/>
      <c r="F1292" s="19"/>
      <c r="G1292" s="19"/>
      <c r="H1292" s="19"/>
      <c r="I1292" s="19"/>
      <c r="J1292" s="12" t="s">
        <v>114</v>
      </c>
      <c r="K1292" s="16" t="n">
        <v>154365</v>
      </c>
      <c r="L1292" s="14" t="n">
        <v>2301</v>
      </c>
      <c r="M1292" s="10" t="n">
        <v>104</v>
      </c>
      <c r="N1292" s="11" t="n">
        <v>0.01</v>
      </c>
      <c r="O1292" s="11" t="n">
        <v>0.14</v>
      </c>
      <c r="P1292" s="11" t="n">
        <v>14.84</v>
      </c>
      <c r="Q1292" s="25"/>
    </row>
    <row r="1293" ht="22.5" customHeight="1">
      <c r="A1293" s="33"/>
      <c r="B1293" s="33"/>
      <c r="C1293" s="12"/>
      <c r="D1293" s="19"/>
      <c r="E1293" s="28"/>
      <c r="F1293" s="19"/>
      <c r="G1293" s="19"/>
      <c r="H1293" s="19"/>
      <c r="I1293" s="19"/>
      <c r="J1293" s="12" t="s">
        <v>115</v>
      </c>
      <c r="K1293" s="16" t="n">
        <v>167271</v>
      </c>
      <c r="L1293" s="14" t="n">
        <v>2593</v>
      </c>
      <c r="M1293" s="10" t="n">
        <v>161</v>
      </c>
      <c r="N1293" s="11" t="n">
        <v>0.01</v>
      </c>
      <c r="O1293" s="11" t="n">
        <v>0.1</v>
      </c>
      <c r="P1293" s="11" t="n">
        <v>16.52</v>
      </c>
      <c r="Q1293" s="25"/>
    </row>
    <row r="1294" ht="22.5" customHeight="1">
      <c r="A1294" s="33"/>
      <c r="B1294" s="33"/>
      <c r="C1294" s="12" t="n">
        <v>7815836</v>
      </c>
      <c r="D1294" s="12" t="s">
        <v>67</v>
      </c>
      <c r="E1294" s="13" t="s">
        <v>40</v>
      </c>
      <c r="F1294" s="12" t="s">
        <v>15</v>
      </c>
      <c r="G1294" s="20" t="n">
        <v>0.08</v>
      </c>
      <c r="H1294" s="12" t="n">
        <v>12000</v>
      </c>
      <c r="I1294" s="20" t="n">
        <f>G1294*H1294*7</f>
        <v>6720</v>
      </c>
      <c r="J1294" s="12" t="s">
        <v>113</v>
      </c>
      <c r="K1294" s="16" t="n">
        <v>12611</v>
      </c>
      <c r="L1294" s="14" t="n">
        <v>2218</v>
      </c>
      <c r="M1294" s="16" t="n">
        <v>85</v>
      </c>
      <c r="N1294" s="11" t="n">
        <v>0.005</v>
      </c>
      <c r="O1294" s="11" t="n">
        <v>0.123</v>
      </c>
      <c r="P1294" s="11" t="n">
        <v>10.48</v>
      </c>
      <c r="Q1294" s="22" t="n">
        <f>M1296/H1294</f>
        <v>0.24125</v>
      </c>
    </row>
    <row r="1295" ht="22.5" customHeight="1">
      <c r="A1295" s="33"/>
      <c r="B1295" s="33"/>
      <c r="C1295" s="12"/>
      <c r="D1295" s="19"/>
      <c r="E1295" s="28"/>
      <c r="F1295" s="19"/>
      <c r="G1295" s="19"/>
      <c r="H1295" s="19"/>
      <c r="I1295" s="19"/>
      <c r="J1295" s="12" t="s">
        <v>114</v>
      </c>
      <c r="K1295" s="16" t="n">
        <v>138124</v>
      </c>
      <c r="L1295" s="14" t="n">
        <v>29718</v>
      </c>
      <c r="M1295" s="16" t="n">
        <v>787</v>
      </c>
      <c r="N1295" s="11" t="n">
        <v>0.003</v>
      </c>
      <c r="O1295" s="11" t="n">
        <v>0.11</v>
      </c>
      <c r="P1295" s="11" t="n">
        <v>86.24</v>
      </c>
      <c r="Q1295" s="25"/>
    </row>
    <row r="1296" ht="22.5" customHeight="1">
      <c r="A1296" s="33"/>
      <c r="B1296" s="33"/>
      <c r="C1296" s="12"/>
      <c r="D1296" s="19"/>
      <c r="E1296" s="28"/>
      <c r="F1296" s="19"/>
      <c r="G1296" s="19"/>
      <c r="H1296" s="19"/>
      <c r="I1296" s="19"/>
      <c r="J1296" s="12" t="s">
        <v>115</v>
      </c>
      <c r="K1296" s="16" t="n">
        <v>376295</v>
      </c>
      <c r="L1296" s="14" t="n">
        <v>83436</v>
      </c>
      <c r="M1296" s="16" t="n">
        <v>2895</v>
      </c>
      <c r="N1296" s="11" t="n">
        <v>0.004</v>
      </c>
      <c r="O1296" s="11" t="n">
        <v>0.108</v>
      </c>
      <c r="P1296" s="11" t="n">
        <v>311.31</v>
      </c>
      <c r="Q1296" s="25"/>
    </row>
    <row r="1297" ht="22.5" customHeight="1">
      <c r="A1297" s="33"/>
      <c r="B1297" s="33"/>
      <c r="C1297" s="12" t="n">
        <v>9751142</v>
      </c>
      <c r="D1297" s="12" t="s">
        <v>68</v>
      </c>
      <c r="E1297" s="13" t="s">
        <v>11</v>
      </c>
      <c r="F1297" s="12" t="s">
        <v>32</v>
      </c>
      <c r="G1297" s="20" t="n">
        <v>0.3</v>
      </c>
      <c r="H1297" s="12" t="n">
        <v>170</v>
      </c>
      <c r="I1297" s="20" t="n">
        <f>G1297*H1297*7</f>
        <v>357</v>
      </c>
      <c r="J1297" s="12" t="s">
        <v>113</v>
      </c>
      <c r="K1297" s="16" t="n">
        <v>42</v>
      </c>
      <c r="L1297" s="14" t="n">
        <v>20</v>
      </c>
      <c r="M1297" s="16" t="n">
        <v>0</v>
      </c>
      <c r="N1297" s="11" t="n">
        <v>0</v>
      </c>
      <c r="O1297" s="11" t="n">
        <v>0</v>
      </c>
      <c r="P1297" s="11" t="n">
        <v>0.03</v>
      </c>
      <c r="Q1297" s="22" t="n">
        <f>M1299/H1297</f>
        <v>0.00588235294117647</v>
      </c>
    </row>
    <row r="1298" ht="22.5" customHeight="1">
      <c r="A1298" s="33"/>
      <c r="B1298" s="33"/>
      <c r="C1298" s="12"/>
      <c r="D1298" s="19"/>
      <c r="E1298" s="28"/>
      <c r="F1298" s="19"/>
      <c r="G1298" s="19"/>
      <c r="H1298" s="19"/>
      <c r="I1298" s="19"/>
      <c r="J1298" s="12" t="s">
        <v>114</v>
      </c>
      <c r="K1298" s="16" t="n">
        <v>48</v>
      </c>
      <c r="L1298" s="14" t="n">
        <v>20</v>
      </c>
      <c r="M1298" s="16" t="n">
        <v>0</v>
      </c>
      <c r="N1298" s="11" t="n">
        <v>0</v>
      </c>
      <c r="O1298" s="11" t="n">
        <v>0</v>
      </c>
      <c r="P1298" s="11" t="n">
        <v>0.03</v>
      </c>
      <c r="Q1298" s="25"/>
    </row>
    <row r="1299" ht="22.5" customHeight="1">
      <c r="A1299" s="33"/>
      <c r="B1299" s="33"/>
      <c r="C1299" s="12"/>
      <c r="D1299" s="19"/>
      <c r="E1299" s="28"/>
      <c r="F1299" s="19"/>
      <c r="G1299" s="19"/>
      <c r="H1299" s="19"/>
      <c r="I1299" s="19"/>
      <c r="J1299" s="12" t="s">
        <v>115</v>
      </c>
      <c r="K1299" s="16" t="n">
        <v>451</v>
      </c>
      <c r="L1299" s="14" t="n">
        <v>89</v>
      </c>
      <c r="M1299" s="16" t="n">
        <v>1</v>
      </c>
      <c r="N1299" s="11" t="n">
        <v>0</v>
      </c>
      <c r="O1299" s="11" t="n">
        <v>0.18</v>
      </c>
      <c r="P1299" s="11" t="n">
        <v>0.18</v>
      </c>
      <c r="Q1299" s="25"/>
    </row>
    <row r="1300" ht="22.5" customHeight="1">
      <c r="A1300" s="33"/>
      <c r="B1300" s="33"/>
      <c r="C1300" s="12" t="n">
        <v>8312006</v>
      </c>
      <c r="D1300" s="12" t="s">
        <v>69</v>
      </c>
      <c r="E1300" s="13" t="s">
        <v>14</v>
      </c>
      <c r="F1300" s="12" t="s">
        <v>15</v>
      </c>
      <c r="G1300" s="20" t="n">
        <v>0.12</v>
      </c>
      <c r="H1300" s="13" t="n">
        <v>50</v>
      </c>
      <c r="I1300" s="20" t="n">
        <f>G1300*H1300*7</f>
        <v>42</v>
      </c>
      <c r="J1300" s="12" t="s">
        <v>113</v>
      </c>
      <c r="K1300" s="16" t="n">
        <v>28</v>
      </c>
      <c r="L1300" s="16" t="n">
        <v>2</v>
      </c>
      <c r="M1300" s="16" t="n">
        <v>0</v>
      </c>
      <c r="N1300" s="11" t="n">
        <v>0</v>
      </c>
      <c r="O1300" s="11" t="n">
        <v>0</v>
      </c>
      <c r="P1300" s="11" t="n">
        <v>0</v>
      </c>
      <c r="Q1300" s="22" t="n">
        <f>M1302/H1300</f>
        <v>0.48</v>
      </c>
    </row>
    <row r="1301" ht="22.5" customHeight="1">
      <c r="A1301" s="33"/>
      <c r="B1301" s="33"/>
      <c r="C1301" s="12"/>
      <c r="D1301" s="19"/>
      <c r="E1301" s="28"/>
      <c r="F1301" s="19"/>
      <c r="G1301" s="19"/>
      <c r="H1301" s="28"/>
      <c r="I1301" s="19"/>
      <c r="J1301" s="12" t="s">
        <v>114</v>
      </c>
      <c r="K1301" s="16" t="n">
        <v>5252</v>
      </c>
      <c r="L1301" s="14" t="n">
        <v>1174</v>
      </c>
      <c r="M1301" s="16" t="n">
        <v>20</v>
      </c>
      <c r="N1301" s="11" t="n">
        <v>0.002</v>
      </c>
      <c r="O1301" s="11" t="n">
        <v>0.12</v>
      </c>
      <c r="P1301" s="11" t="n">
        <v>2.4</v>
      </c>
      <c r="Q1301" s="25"/>
    </row>
    <row r="1302" ht="22.5" customHeight="1">
      <c r="A1302" s="33"/>
      <c r="B1302" s="33"/>
      <c r="C1302" s="12"/>
      <c r="D1302" s="19"/>
      <c r="E1302" s="28"/>
      <c r="F1302" s="19"/>
      <c r="G1302" s="19"/>
      <c r="H1302" s="28"/>
      <c r="I1302" s="19"/>
      <c r="J1302" s="12" t="s">
        <v>115</v>
      </c>
      <c r="K1302" s="16" t="n">
        <v>11312</v>
      </c>
      <c r="L1302" s="14" t="n">
        <v>1974</v>
      </c>
      <c r="M1302" s="16" t="n">
        <v>24</v>
      </c>
      <c r="N1302" s="11" t="n">
        <v>0.001</v>
      </c>
      <c r="O1302" s="11" t="n">
        <v>0.12</v>
      </c>
      <c r="P1302" s="11" t="n">
        <v>2.88</v>
      </c>
      <c r="Q1302" s="25"/>
    </row>
    <row r="1303" ht="22.5" customHeight="1">
      <c r="A1303" s="33"/>
      <c r="B1303" s="33"/>
      <c r="C1303" s="12" t="n">
        <v>91467820</v>
      </c>
      <c r="D1303" s="12" t="s">
        <v>70</v>
      </c>
      <c r="E1303" s="13" t="s">
        <v>40</v>
      </c>
      <c r="F1303" s="12" t="s">
        <v>15</v>
      </c>
      <c r="G1303" s="20" t="n">
        <v>0.1</v>
      </c>
      <c r="H1303" s="13" t="n">
        <v>300</v>
      </c>
      <c r="I1303" s="20" t="n">
        <f>G1303*H1303*7</f>
        <v>210</v>
      </c>
      <c r="J1303" s="12" t="s">
        <v>113</v>
      </c>
      <c r="K1303" s="16" t="n">
        <v>697</v>
      </c>
      <c r="L1303" s="14" t="n">
        <v>132</v>
      </c>
      <c r="M1303" s="16" t="n">
        <v>5</v>
      </c>
      <c r="N1303" s="11" t="n">
        <v>0.004</v>
      </c>
      <c r="O1303" s="11" t="n">
        <v>0.1</v>
      </c>
      <c r="P1303" s="11" t="n">
        <v>0.5</v>
      </c>
      <c r="Q1303" s="22" t="n">
        <f>M1305/H1303</f>
        <v>1.66666666666667</v>
      </c>
    </row>
    <row r="1304" ht="22.5" customHeight="1">
      <c r="A1304" s="33"/>
      <c r="B1304" s="33"/>
      <c r="C1304" s="12"/>
      <c r="D1304" s="19"/>
      <c r="E1304" s="28"/>
      <c r="F1304" s="19"/>
      <c r="G1304" s="19"/>
      <c r="H1304" s="28"/>
      <c r="I1304" s="19"/>
      <c r="J1304" s="12" t="s">
        <v>114</v>
      </c>
      <c r="K1304" s="16" t="n">
        <v>152667</v>
      </c>
      <c r="L1304" s="14" t="n">
        <v>52627</v>
      </c>
      <c r="M1304" s="16" t="n">
        <v>500</v>
      </c>
      <c r="N1304" s="11" t="n">
        <v>0.001</v>
      </c>
      <c r="O1304" s="11" t="n">
        <v>0.1</v>
      </c>
      <c r="P1304" s="11" t="n">
        <v>50</v>
      </c>
      <c r="Q1304" s="25"/>
      <c r="R1304" s="4" t="s">
        <v>136</v>
      </c>
    </row>
    <row r="1305" ht="22.5" customHeight="1">
      <c r="A1305" s="33"/>
      <c r="B1305" s="33"/>
      <c r="C1305" s="12"/>
      <c r="D1305" s="19"/>
      <c r="E1305" s="28"/>
      <c r="F1305" s="19"/>
      <c r="G1305" s="19"/>
      <c r="H1305" s="28"/>
      <c r="I1305" s="19"/>
      <c r="J1305" s="12" t="s">
        <v>115</v>
      </c>
      <c r="K1305" s="16" t="n">
        <v>213724</v>
      </c>
      <c r="L1305" s="14" t="n">
        <v>65226</v>
      </c>
      <c r="M1305" s="16" t="n">
        <v>500</v>
      </c>
      <c r="N1305" s="11" t="n">
        <v>0.001</v>
      </c>
      <c r="O1305" s="11" t="n">
        <v>0.1</v>
      </c>
      <c r="P1305" s="11" t="n">
        <v>50</v>
      </c>
      <c r="Q1305" s="25"/>
    </row>
    <row r="1306" ht="22.5" customHeight="1">
      <c r="A1306" s="33"/>
      <c r="B1306" s="33"/>
      <c r="C1306" s="12" t="n">
        <v>91467821</v>
      </c>
      <c r="D1306" s="12" t="s">
        <v>70</v>
      </c>
      <c r="E1306" s="13" t="s">
        <v>17</v>
      </c>
      <c r="F1306" s="12" t="s">
        <v>15</v>
      </c>
      <c r="G1306" s="20" t="n">
        <v>0.17</v>
      </c>
      <c r="H1306" s="13" t="n">
        <v>100</v>
      </c>
      <c r="I1306" s="20" t="n">
        <f>G1306*H1306*7</f>
        <v>119</v>
      </c>
      <c r="J1306" s="12" t="s">
        <v>113</v>
      </c>
      <c r="K1306" s="16" t="n">
        <v>750</v>
      </c>
      <c r="L1306" s="14" t="n">
        <v>134</v>
      </c>
      <c r="M1306" s="16" t="n">
        <v>2</v>
      </c>
      <c r="N1306" s="11" t="n">
        <v>0.001</v>
      </c>
      <c r="O1306" s="11" t="n">
        <v>0.17</v>
      </c>
      <c r="P1306" s="11" t="n">
        <v>0.34</v>
      </c>
      <c r="Q1306" s="22" t="n">
        <f>M1308/H1306</f>
        <v>1</v>
      </c>
    </row>
    <row r="1307" ht="22.5" customHeight="1">
      <c r="A1307" s="33"/>
      <c r="B1307" s="33"/>
      <c r="C1307" s="12"/>
      <c r="D1307" s="19"/>
      <c r="E1307" s="28"/>
      <c r="F1307" s="19"/>
      <c r="G1307" s="19"/>
      <c r="H1307" s="28"/>
      <c r="I1307" s="19"/>
      <c r="J1307" s="12" t="s">
        <v>114</v>
      </c>
      <c r="K1307" s="16" t="n">
        <v>32728</v>
      </c>
      <c r="L1307" s="14" t="n">
        <v>6013</v>
      </c>
      <c r="M1307" s="16" t="n">
        <v>50</v>
      </c>
      <c r="N1307" s="11" t="n">
        <v>0.001</v>
      </c>
      <c r="O1307" s="11" t="n">
        <v>0.17</v>
      </c>
      <c r="P1307" s="11" t="n">
        <v>8.5</v>
      </c>
      <c r="Q1307" s="25"/>
    </row>
    <row r="1308" ht="22.5" customHeight="1">
      <c r="A1308" s="33"/>
      <c r="B1308" s="33"/>
      <c r="C1308" s="12"/>
      <c r="D1308" s="19"/>
      <c r="E1308" s="28"/>
      <c r="F1308" s="19"/>
      <c r="G1308" s="19"/>
      <c r="H1308" s="28"/>
      <c r="I1308" s="19"/>
      <c r="J1308" s="12" t="s">
        <v>115</v>
      </c>
      <c r="K1308" s="16" t="n">
        <v>84418</v>
      </c>
      <c r="L1308" s="14" t="n">
        <v>13702</v>
      </c>
      <c r="M1308" s="16" t="n">
        <v>100</v>
      </c>
      <c r="N1308" s="11" t="n">
        <v>0.001</v>
      </c>
      <c r="O1308" s="11" t="n">
        <v>0.17</v>
      </c>
      <c r="P1308" s="11" t="n">
        <v>17</v>
      </c>
      <c r="Q1308" s="25"/>
    </row>
    <row r="1309" ht="22.5" customHeight="1">
      <c r="A1309" s="33"/>
      <c r="B1309" s="33"/>
      <c r="C1309" s="12" t="n">
        <v>10295313</v>
      </c>
      <c r="D1309" s="12" t="s">
        <v>69</v>
      </c>
      <c r="E1309" s="13" t="s">
        <v>14</v>
      </c>
      <c r="F1309" s="12" t="s">
        <v>15</v>
      </c>
      <c r="G1309" s="20" t="n">
        <v>3</v>
      </c>
      <c r="H1309" s="13" t="n">
        <v>100</v>
      </c>
      <c r="I1309" s="20" t="n">
        <f>G1309*H1309*7</f>
        <v>2100</v>
      </c>
      <c r="J1309" s="12" t="s">
        <v>113</v>
      </c>
      <c r="K1309" s="16" t="n">
        <v>0</v>
      </c>
      <c r="L1309" s="16" t="n">
        <v>0</v>
      </c>
      <c r="M1309" s="16" t="n">
        <v>0</v>
      </c>
      <c r="N1309" s="11" t="n">
        <v>0</v>
      </c>
      <c r="O1309" s="11" t="n">
        <v>0</v>
      </c>
      <c r="P1309" s="11" t="n">
        <v>0</v>
      </c>
      <c r="Q1309" s="22" t="n">
        <f>M1311/H1309</f>
        <v>0</v>
      </c>
    </row>
    <row r="1310" ht="22.5" customHeight="1">
      <c r="A1310" s="33"/>
      <c r="B1310" s="33"/>
      <c r="C1310" s="12"/>
      <c r="D1310" s="19"/>
      <c r="E1310" s="28"/>
      <c r="F1310" s="19"/>
      <c r="G1310" s="19"/>
      <c r="H1310" s="28"/>
      <c r="I1310" s="19"/>
      <c r="J1310" s="12" t="s">
        <v>114</v>
      </c>
      <c r="K1310" s="16" t="n">
        <v>458</v>
      </c>
      <c r="L1310" s="16" t="n">
        <v>3</v>
      </c>
      <c r="M1310" s="16" t="n">
        <v>0</v>
      </c>
      <c r="N1310" s="11" t="n">
        <v>0</v>
      </c>
      <c r="O1310" s="11" t="n">
        <v>0</v>
      </c>
      <c r="P1310" s="11" t="n">
        <v>0</v>
      </c>
      <c r="Q1310" s="25"/>
    </row>
    <row r="1311" ht="22.5" customHeight="1">
      <c r="A1311" s="33"/>
      <c r="B1311" s="33"/>
      <c r="C1311" s="12"/>
      <c r="D1311" s="19"/>
      <c r="E1311" s="28"/>
      <c r="F1311" s="19"/>
      <c r="G1311" s="19"/>
      <c r="H1311" s="28"/>
      <c r="I1311" s="19"/>
      <c r="J1311" s="12" t="s">
        <v>115</v>
      </c>
      <c r="K1311" s="16" t="n">
        <v>871</v>
      </c>
      <c r="L1311" s="16" t="n">
        <v>3</v>
      </c>
      <c r="M1311" s="16" t="n">
        <v>0</v>
      </c>
      <c r="N1311" s="11" t="n">
        <v>0</v>
      </c>
      <c r="O1311" s="11" t="n">
        <v>0</v>
      </c>
      <c r="P1311" s="11" t="n">
        <v>0</v>
      </c>
      <c r="Q1311" s="25"/>
    </row>
    <row r="1312" ht="22.5" customHeight="1">
      <c r="A1312" s="33"/>
      <c r="B1312" s="33"/>
      <c r="C1312" s="12" t="n">
        <v>91496145</v>
      </c>
      <c r="D1312" s="12" t="s">
        <v>70</v>
      </c>
      <c r="E1312" s="13" t="s">
        <v>65</v>
      </c>
      <c r="F1312" s="12" t="s">
        <v>15</v>
      </c>
      <c r="G1312" s="20" t="n">
        <v>0.14</v>
      </c>
      <c r="H1312" s="13" t="n">
        <v>50</v>
      </c>
      <c r="I1312" s="20" t="n">
        <f>G1312*H1312*7</f>
        <v>49</v>
      </c>
      <c r="J1312" s="12" t="s">
        <v>113</v>
      </c>
      <c r="K1312" s="16" t="n">
        <v>365</v>
      </c>
      <c r="L1312" s="16" t="n">
        <v>38</v>
      </c>
      <c r="M1312" s="16" t="n">
        <v>0</v>
      </c>
      <c r="N1312" s="11" t="n">
        <v>0</v>
      </c>
      <c r="O1312" s="11" t="n">
        <v>0</v>
      </c>
      <c r="P1312" s="11" t="n">
        <v>0</v>
      </c>
      <c r="Q1312" s="22" t="n">
        <f>M1314/H1312</f>
        <v>1</v>
      </c>
    </row>
    <row r="1313" ht="22.5" customHeight="1">
      <c r="A1313" s="33"/>
      <c r="B1313" s="33"/>
      <c r="C1313" s="12"/>
      <c r="D1313" s="19"/>
      <c r="E1313" s="28"/>
      <c r="F1313" s="19"/>
      <c r="G1313" s="19"/>
      <c r="H1313" s="28"/>
      <c r="I1313" s="19"/>
      <c r="J1313" s="12" t="s">
        <v>114</v>
      </c>
      <c r="K1313" s="16" t="n">
        <v>47570</v>
      </c>
      <c r="L1313" s="14" t="n">
        <v>14376</v>
      </c>
      <c r="M1313" s="16" t="n">
        <v>50</v>
      </c>
      <c r="N1313" s="11" t="n">
        <v>0.001</v>
      </c>
      <c r="O1313" s="11" t="n">
        <v>0.15</v>
      </c>
      <c r="P1313" s="11" t="n">
        <v>7.5</v>
      </c>
      <c r="Q1313" s="25"/>
    </row>
    <row r="1314" ht="22.5" customHeight="1">
      <c r="A1314" s="33"/>
      <c r="B1314" s="33"/>
      <c r="C1314" s="12"/>
      <c r="D1314" s="19"/>
      <c r="E1314" s="28"/>
      <c r="F1314" s="19"/>
      <c r="G1314" s="19"/>
      <c r="H1314" s="28"/>
      <c r="I1314" s="19"/>
      <c r="J1314" s="12" t="s">
        <v>115</v>
      </c>
      <c r="K1314" s="16" t="n">
        <v>74113</v>
      </c>
      <c r="L1314" s="14" t="n">
        <v>17975</v>
      </c>
      <c r="M1314" s="16" t="n">
        <v>50</v>
      </c>
      <c r="N1314" s="11" t="n">
        <v>0</v>
      </c>
      <c r="O1314" s="11" t="n">
        <v>0.15</v>
      </c>
      <c r="P1314" s="11" t="n">
        <v>7.5</v>
      </c>
      <c r="Q1314" s="25"/>
    </row>
    <row r="1315" ht="22.5" customHeight="1">
      <c r="A1315" s="33"/>
      <c r="B1315" s="33"/>
      <c r="C1315" s="12" t="n">
        <v>91496146</v>
      </c>
      <c r="D1315" s="12" t="s">
        <v>70</v>
      </c>
      <c r="E1315" s="13" t="s">
        <v>48</v>
      </c>
      <c r="F1315" s="12" t="s">
        <v>15</v>
      </c>
      <c r="G1315" s="20" t="n">
        <v>0.14</v>
      </c>
      <c r="H1315" s="13" t="n">
        <v>200</v>
      </c>
      <c r="I1315" s="20" t="n">
        <f>G1315*H1315*7</f>
        <v>196</v>
      </c>
      <c r="J1315" s="12" t="s">
        <v>113</v>
      </c>
      <c r="K1315" s="16" t="n">
        <v>176</v>
      </c>
      <c r="L1315" s="16" t="n">
        <v>35</v>
      </c>
      <c r="M1315" s="16" t="n">
        <v>0</v>
      </c>
      <c r="N1315" s="11" t="n">
        <v>0</v>
      </c>
      <c r="O1315" s="11" t="n">
        <v>0</v>
      </c>
      <c r="P1315" s="11" t="n">
        <v>0</v>
      </c>
      <c r="Q1315" s="22" t="n">
        <f>M1317/H1315</f>
        <v>1</v>
      </c>
    </row>
    <row r="1316" ht="22.5" customHeight="1">
      <c r="A1316" s="33"/>
      <c r="B1316" s="33"/>
      <c r="C1316" s="12"/>
      <c r="D1316" s="19"/>
      <c r="E1316" s="28"/>
      <c r="F1316" s="19"/>
      <c r="G1316" s="19"/>
      <c r="H1316" s="28"/>
      <c r="I1316" s="19"/>
      <c r="J1316" s="12" t="s">
        <v>114</v>
      </c>
      <c r="K1316" s="16" t="n">
        <v>30155</v>
      </c>
      <c r="L1316" s="14" t="n">
        <v>13314</v>
      </c>
      <c r="M1316" s="16" t="n">
        <v>200</v>
      </c>
      <c r="N1316" s="11" t="n">
        <v>0.002</v>
      </c>
      <c r="O1316" s="11" t="n">
        <v>0.14</v>
      </c>
      <c r="P1316" s="11" t="n">
        <v>28</v>
      </c>
      <c r="Q1316" s="25"/>
    </row>
    <row r="1317" ht="22.5" customHeight="1">
      <c r="A1317" s="33"/>
      <c r="B1317" s="33"/>
      <c r="C1317" s="12"/>
      <c r="D1317" s="19"/>
      <c r="E1317" s="28"/>
      <c r="F1317" s="19"/>
      <c r="G1317" s="19"/>
      <c r="H1317" s="28"/>
      <c r="I1317" s="19"/>
      <c r="J1317" s="12" t="s">
        <v>115</v>
      </c>
      <c r="K1317" s="16" t="n">
        <v>41921</v>
      </c>
      <c r="L1317" s="14" t="n">
        <v>16533</v>
      </c>
      <c r="M1317" s="16" t="n">
        <v>200</v>
      </c>
      <c r="N1317" s="11" t="n">
        <v>0.002</v>
      </c>
      <c r="O1317" s="11" t="n">
        <v>0.14</v>
      </c>
      <c r="P1317" s="11" t="n">
        <v>28</v>
      </c>
      <c r="Q1317" s="25"/>
    </row>
    <row r="1318" ht="22.5" customHeight="1">
      <c r="A1318" s="33"/>
      <c r="B1318" s="33"/>
      <c r="C1318" s="12" t="n">
        <v>91496147</v>
      </c>
      <c r="D1318" s="12" t="s">
        <v>70</v>
      </c>
      <c r="E1318" s="13" t="s">
        <v>11</v>
      </c>
      <c r="F1318" s="12" t="s">
        <v>15</v>
      </c>
      <c r="G1318" s="20" t="n">
        <v>0.14</v>
      </c>
      <c r="H1318" s="13" t="n">
        <v>150</v>
      </c>
      <c r="I1318" s="20" t="n">
        <f>G1318*H1318*7</f>
        <v>147</v>
      </c>
      <c r="J1318" s="12" t="s">
        <v>113</v>
      </c>
      <c r="K1318" s="16" t="n">
        <v>811</v>
      </c>
      <c r="L1318" s="14" t="n">
        <v>51</v>
      </c>
      <c r="M1318" s="16" t="n">
        <v>0</v>
      </c>
      <c r="N1318" s="11" t="n">
        <v>0</v>
      </c>
      <c r="O1318" s="11" t="n">
        <v>0</v>
      </c>
      <c r="P1318" s="11" t="n">
        <v>0</v>
      </c>
      <c r="Q1318" s="22" t="n">
        <f>M1320/H1318</f>
        <v>1</v>
      </c>
    </row>
    <row r="1319" ht="22.5" customHeight="1">
      <c r="A1319" s="33"/>
      <c r="B1319" s="33"/>
      <c r="C1319" s="12"/>
      <c r="D1319" s="19"/>
      <c r="E1319" s="28"/>
      <c r="F1319" s="19"/>
      <c r="G1319" s="19"/>
      <c r="H1319" s="28"/>
      <c r="I1319" s="19"/>
      <c r="J1319" s="12" t="s">
        <v>114</v>
      </c>
      <c r="K1319" s="16" t="n">
        <v>24689</v>
      </c>
      <c r="L1319" s="14" t="n">
        <v>5422</v>
      </c>
      <c r="M1319" s="16" t="n">
        <v>122</v>
      </c>
      <c r="N1319" s="11" t="n">
        <v>0.003</v>
      </c>
      <c r="O1319" s="11" t="n">
        <v>0.13</v>
      </c>
      <c r="P1319" s="11" t="n">
        <v>15.86</v>
      </c>
      <c r="Q1319" s="25"/>
    </row>
    <row r="1320" ht="22.5" customHeight="1">
      <c r="A1320" s="33"/>
      <c r="B1320" s="33"/>
      <c r="C1320" s="12"/>
      <c r="D1320" s="19"/>
      <c r="E1320" s="28"/>
      <c r="F1320" s="19"/>
      <c r="G1320" s="19"/>
      <c r="H1320" s="28"/>
      <c r="I1320" s="19"/>
      <c r="J1320" s="12" t="s">
        <v>115</v>
      </c>
      <c r="K1320" s="16" t="n">
        <v>85090</v>
      </c>
      <c r="L1320" s="14" t="n">
        <v>16567</v>
      </c>
      <c r="M1320" s="16" t="n">
        <v>150</v>
      </c>
      <c r="N1320" s="11" t="n">
        <v>0.001</v>
      </c>
      <c r="O1320" s="11" t="n">
        <v>0.13</v>
      </c>
      <c r="P1320" s="11" t="n">
        <v>19.5</v>
      </c>
      <c r="Q1320" s="25"/>
    </row>
    <row r="1321" ht="22.5" customHeight="1">
      <c r="A1321" s="33"/>
      <c r="B1321" s="33"/>
      <c r="C1321" s="12" t="n">
        <v>91496148</v>
      </c>
      <c r="D1321" s="12" t="s">
        <v>70</v>
      </c>
      <c r="E1321" s="13" t="s">
        <v>14</v>
      </c>
      <c r="F1321" s="12" t="s">
        <v>15</v>
      </c>
      <c r="G1321" s="20" t="n">
        <v>0.15</v>
      </c>
      <c r="H1321" s="13" t="n">
        <v>200</v>
      </c>
      <c r="I1321" s="20" t="n">
        <f>G1321*H1321*7</f>
        <v>210</v>
      </c>
      <c r="J1321" s="12" t="s">
        <v>113</v>
      </c>
      <c r="K1321" s="16" t="n">
        <v>35</v>
      </c>
      <c r="L1321" s="16" t="n">
        <v>5</v>
      </c>
      <c r="M1321" s="16" t="n">
        <v>0</v>
      </c>
      <c r="N1321" s="11" t="n">
        <v>0</v>
      </c>
      <c r="O1321" s="11" t="n">
        <v>0</v>
      </c>
      <c r="P1321" s="11" t="n">
        <v>0</v>
      </c>
      <c r="Q1321" s="22" t="n">
        <f>M1323/H1321</f>
        <v>1.5</v>
      </c>
    </row>
    <row r="1322" ht="22.5" customHeight="1">
      <c r="A1322" s="33"/>
      <c r="B1322" s="33"/>
      <c r="C1322" s="12"/>
      <c r="D1322" s="19"/>
      <c r="E1322" s="28"/>
      <c r="F1322" s="19"/>
      <c r="G1322" s="19"/>
      <c r="H1322" s="28"/>
      <c r="I1322" s="19"/>
      <c r="J1322" s="12" t="s">
        <v>114</v>
      </c>
      <c r="K1322" s="16" t="n">
        <v>45895</v>
      </c>
      <c r="L1322" s="14" t="n">
        <v>17204</v>
      </c>
      <c r="M1322" s="16" t="n">
        <v>270</v>
      </c>
      <c r="N1322" s="11" t="n">
        <v>0.002</v>
      </c>
      <c r="O1322" s="11" t="n">
        <v>0.15</v>
      </c>
      <c r="P1322" s="11" t="n">
        <v>40.5</v>
      </c>
      <c r="Q1322" s="25"/>
      <c r="R1322" s="4" t="s">
        <v>137</v>
      </c>
    </row>
    <row r="1323" ht="22.5" customHeight="1">
      <c r="A1323" s="33"/>
      <c r="B1323" s="33"/>
      <c r="C1323" s="12"/>
      <c r="D1323" s="19"/>
      <c r="E1323" s="28"/>
      <c r="F1323" s="19"/>
      <c r="G1323" s="19"/>
      <c r="H1323" s="28"/>
      <c r="I1323" s="19"/>
      <c r="J1323" s="12" t="s">
        <v>115</v>
      </c>
      <c r="K1323" s="16" t="n">
        <v>69108</v>
      </c>
      <c r="L1323" s="14" t="n">
        <v>24155</v>
      </c>
      <c r="M1323" s="16" t="n">
        <v>300</v>
      </c>
      <c r="N1323" s="11" t="n">
        <v>0.002</v>
      </c>
      <c r="O1323" s="11" t="n">
        <v>0.15</v>
      </c>
      <c r="P1323" s="11" t="n">
        <v>45</v>
      </c>
      <c r="Q1323" s="25"/>
    </row>
    <row r="1324" ht="22.5" customHeight="1">
      <c r="A1324" s="33"/>
      <c r="B1324" s="33"/>
      <c r="C1324" s="12" t="n">
        <v>10765365</v>
      </c>
      <c r="D1324" s="12" t="s">
        <v>71</v>
      </c>
      <c r="E1324" s="13" t="s">
        <v>65</v>
      </c>
      <c r="F1324" s="12" t="s">
        <v>15</v>
      </c>
      <c r="G1324" s="20" t="n">
        <v>0.19</v>
      </c>
      <c r="H1324" s="13" t="n">
        <v>100</v>
      </c>
      <c r="I1324" s="20" t="n">
        <f>G1324*H1324*7</f>
        <v>133</v>
      </c>
      <c r="J1324" s="12" t="s">
        <v>113</v>
      </c>
      <c r="K1324" s="16" t="n">
        <v>6335</v>
      </c>
      <c r="L1324" s="14" t="n">
        <v>88</v>
      </c>
      <c r="M1324" s="16" t="n">
        <v>9</v>
      </c>
      <c r="N1324" s="11" t="n">
        <v>0.02</v>
      </c>
      <c r="O1324" s="11" t="n">
        <v>0.02</v>
      </c>
      <c r="P1324" s="11" t="n">
        <v>1.78</v>
      </c>
      <c r="Q1324" s="22" t="n">
        <f>M1326/H1324</f>
        <v>1</v>
      </c>
    </row>
    <row r="1325" ht="22.5" customHeight="1">
      <c r="A1325" s="33"/>
      <c r="B1325" s="33"/>
      <c r="C1325" s="12"/>
      <c r="D1325" s="19"/>
      <c r="E1325" s="28"/>
      <c r="F1325" s="19"/>
      <c r="G1325" s="19"/>
      <c r="H1325" s="28"/>
      <c r="I1325" s="19"/>
      <c r="J1325" s="12" t="s">
        <v>114</v>
      </c>
      <c r="K1325" s="16" t="n">
        <v>46260</v>
      </c>
      <c r="L1325" s="14" t="n">
        <v>699</v>
      </c>
      <c r="M1325" s="16" t="n">
        <v>100</v>
      </c>
      <c r="N1325" s="11" t="n">
        <v>0.027</v>
      </c>
      <c r="O1325" s="11" t="n">
        <v>0.19</v>
      </c>
      <c r="P1325" s="11" t="n">
        <v>18.96</v>
      </c>
      <c r="Q1325" s="25"/>
    </row>
    <row r="1326" ht="22.5" customHeight="1">
      <c r="A1326" s="33"/>
      <c r="B1326" s="33"/>
      <c r="C1326" s="12"/>
      <c r="D1326" s="19"/>
      <c r="E1326" s="28"/>
      <c r="F1326" s="19"/>
      <c r="G1326" s="19"/>
      <c r="H1326" s="28"/>
      <c r="I1326" s="19"/>
      <c r="J1326" s="12" t="s">
        <v>115</v>
      </c>
      <c r="K1326" s="16" t="n">
        <v>126591</v>
      </c>
      <c r="L1326" s="14" t="n">
        <v>1533</v>
      </c>
      <c r="M1326" s="16" t="n">
        <v>100</v>
      </c>
      <c r="N1326" s="11" t="n">
        <v>0.012</v>
      </c>
      <c r="O1326" s="11" t="n">
        <v>0.19</v>
      </c>
      <c r="P1326" s="11" t="n">
        <v>18.96</v>
      </c>
      <c r="Q1326" s="25"/>
    </row>
    <row r="1327" ht="22.5" customHeight="1">
      <c r="A1327" s="33"/>
      <c r="B1327" s="33"/>
      <c r="C1327" s="12" t="n">
        <v>11079953</v>
      </c>
      <c r="D1327" s="12" t="s">
        <v>66</v>
      </c>
      <c r="E1327" s="13" t="s">
        <v>40</v>
      </c>
      <c r="F1327" s="12" t="s">
        <v>15</v>
      </c>
      <c r="G1327" s="20" t="n">
        <v>0.8</v>
      </c>
      <c r="H1327" s="13" t="n">
        <v>100</v>
      </c>
      <c r="I1327" s="20" t="n">
        <f>G1327*H1327*7</f>
        <v>560</v>
      </c>
      <c r="J1327" s="12" t="s">
        <v>113</v>
      </c>
      <c r="K1327" s="16" t="n">
        <v>0</v>
      </c>
      <c r="L1327" s="16" t="n">
        <v>0</v>
      </c>
      <c r="M1327" s="16" t="n">
        <v>0</v>
      </c>
      <c r="N1327" s="11" t="n">
        <v>0</v>
      </c>
      <c r="O1327" s="11" t="n">
        <v>0</v>
      </c>
      <c r="P1327" s="11" t="n">
        <v>0</v>
      </c>
      <c r="Q1327" s="22" t="n">
        <f>M1329/H1327</f>
        <v>0</v>
      </c>
    </row>
    <row r="1328" ht="22.5" customHeight="1">
      <c r="A1328" s="33"/>
      <c r="B1328" s="33"/>
      <c r="C1328" s="12"/>
      <c r="D1328" s="19"/>
      <c r="E1328" s="28"/>
      <c r="F1328" s="19"/>
      <c r="G1328" s="19"/>
      <c r="H1328" s="28"/>
      <c r="I1328" s="19"/>
      <c r="J1328" s="12" t="s">
        <v>114</v>
      </c>
      <c r="K1328" s="16" t="n">
        <v>11</v>
      </c>
      <c r="L1328" s="16" t="n">
        <v>3</v>
      </c>
      <c r="M1328" s="16" t="n">
        <v>0</v>
      </c>
      <c r="N1328" s="11" t="n">
        <v>0</v>
      </c>
      <c r="O1328" s="11" t="n">
        <v>0</v>
      </c>
      <c r="P1328" s="11" t="n">
        <v>0</v>
      </c>
      <c r="Q1328" s="25"/>
    </row>
    <row r="1329" ht="22.5" customHeight="1">
      <c r="A1329" s="33"/>
      <c r="B1329" s="33"/>
      <c r="C1329" s="12"/>
      <c r="D1329" s="19"/>
      <c r="E1329" s="28"/>
      <c r="F1329" s="19"/>
      <c r="G1329" s="19"/>
      <c r="H1329" s="28"/>
      <c r="I1329" s="19"/>
      <c r="J1329" s="12" t="s">
        <v>115</v>
      </c>
      <c r="K1329" s="16" t="n">
        <v>13</v>
      </c>
      <c r="L1329" s="16" t="n">
        <v>3</v>
      </c>
      <c r="M1329" s="16" t="n">
        <v>0</v>
      </c>
      <c r="N1329" s="11" t="n">
        <v>0</v>
      </c>
      <c r="O1329" s="11" t="n">
        <v>0</v>
      </c>
      <c r="P1329" s="11" t="n">
        <v>0</v>
      </c>
      <c r="Q1329" s="25"/>
    </row>
    <row r="1330" ht="22.5" customHeight="1">
      <c r="A1330" s="33"/>
      <c r="B1330" s="33"/>
      <c r="C1330" s="12" t="n">
        <v>11079265</v>
      </c>
      <c r="D1330" s="12" t="s">
        <v>68</v>
      </c>
      <c r="E1330" s="13" t="s">
        <v>11</v>
      </c>
      <c r="F1330" s="12" t="s">
        <v>32</v>
      </c>
      <c r="G1330" s="20" t="n">
        <v>0.3</v>
      </c>
      <c r="H1330" s="13" t="n">
        <v>100</v>
      </c>
      <c r="I1330" s="20" t="n">
        <f>G1330*H1330*7</f>
        <v>210</v>
      </c>
      <c r="J1330" s="12" t="s">
        <v>113</v>
      </c>
      <c r="K1330" s="16" t="n">
        <v>228</v>
      </c>
      <c r="L1330" s="16" t="n">
        <v>8</v>
      </c>
      <c r="M1330" s="16" t="n">
        <v>0</v>
      </c>
      <c r="N1330" s="11" t="n">
        <v>0</v>
      </c>
      <c r="O1330" s="11" t="n">
        <v>0</v>
      </c>
      <c r="P1330" s="11" t="n">
        <v>0.05</v>
      </c>
      <c r="Q1330" s="22" t="n">
        <f>M1332/H1330</f>
        <v>0.01</v>
      </c>
    </row>
    <row r="1331" ht="22.5" customHeight="1">
      <c r="A1331" s="33"/>
      <c r="B1331" s="33"/>
      <c r="C1331" s="12"/>
      <c r="D1331" s="19"/>
      <c r="E1331" s="28"/>
      <c r="F1331" s="19"/>
      <c r="G1331" s="19"/>
      <c r="H1331" s="28"/>
      <c r="I1331" s="19"/>
      <c r="J1331" s="12" t="s">
        <v>114</v>
      </c>
      <c r="K1331" s="16" t="n">
        <v>401</v>
      </c>
      <c r="L1331" s="16" t="n">
        <v>13</v>
      </c>
      <c r="M1331" s="16" t="n">
        <v>0</v>
      </c>
      <c r="N1331" s="11" t="n">
        <v>0.02</v>
      </c>
      <c r="O1331" s="11" t="n">
        <v>0</v>
      </c>
      <c r="P1331" s="11" t="n">
        <v>0.31</v>
      </c>
      <c r="Q1331" s="25"/>
    </row>
    <row r="1332" ht="22.5" customHeight="1">
      <c r="A1332" s="33"/>
      <c r="B1332" s="33"/>
      <c r="C1332" s="12"/>
      <c r="D1332" s="19"/>
      <c r="E1332" s="28"/>
      <c r="F1332" s="19"/>
      <c r="G1332" s="19"/>
      <c r="H1332" s="28"/>
      <c r="I1332" s="19"/>
      <c r="J1332" s="12" t="s">
        <v>115</v>
      </c>
      <c r="K1332" s="16" t="n">
        <v>2030</v>
      </c>
      <c r="L1332" s="14" t="n">
        <v>66</v>
      </c>
      <c r="M1332" s="16" t="n">
        <v>1</v>
      </c>
      <c r="N1332" s="11" t="n">
        <v>0.02</v>
      </c>
      <c r="O1332" s="11" t="n">
        <v>1.03</v>
      </c>
      <c r="P1332" s="11" t="n">
        <v>1.03</v>
      </c>
      <c r="Q1332" s="25"/>
    </row>
    <row r="1333" ht="22.5" customHeight="1">
      <c r="A1333" s="33"/>
      <c r="B1333" s="33"/>
      <c r="C1333" s="12" t="n">
        <v>9535696</v>
      </c>
      <c r="D1333" s="12" t="s">
        <v>72</v>
      </c>
      <c r="E1333" s="13" t="s">
        <v>40</v>
      </c>
      <c r="F1333" s="12" t="s">
        <v>15</v>
      </c>
      <c r="G1333" s="20" t="n">
        <v>0.1</v>
      </c>
      <c r="H1333" s="13" t="n">
        <v>100</v>
      </c>
      <c r="I1333" s="20" t="n">
        <f>G1333*H1333*7</f>
        <v>70</v>
      </c>
      <c r="J1333" s="12" t="s">
        <v>113</v>
      </c>
      <c r="K1333" s="16" t="n">
        <v>458</v>
      </c>
      <c r="L1333" s="16" t="n">
        <v>5</v>
      </c>
      <c r="M1333" s="16" t="n">
        <v>0</v>
      </c>
      <c r="N1333" s="11" t="n">
        <v>0</v>
      </c>
      <c r="O1333" s="11" t="n">
        <v>0</v>
      </c>
      <c r="P1333" s="11" t="n">
        <v>0</v>
      </c>
      <c r="Q1333" s="22" t="n">
        <f>M1335/H1333</f>
        <v>0</v>
      </c>
    </row>
    <row r="1334" ht="22.5" customHeight="1">
      <c r="A1334" s="33"/>
      <c r="B1334" s="33"/>
      <c r="C1334" s="12"/>
      <c r="D1334" s="19"/>
      <c r="E1334" s="28"/>
      <c r="F1334" s="19"/>
      <c r="G1334" s="19"/>
      <c r="H1334" s="28"/>
      <c r="I1334" s="19"/>
      <c r="J1334" s="12" t="s">
        <v>114</v>
      </c>
      <c r="K1334" s="16" t="n">
        <v>18523</v>
      </c>
      <c r="L1334" s="14" t="n">
        <v>1478</v>
      </c>
      <c r="M1334" s="16" t="n">
        <v>0</v>
      </c>
      <c r="N1334" s="11" t="n">
        <v>0</v>
      </c>
      <c r="O1334" s="11" t="n">
        <v>0</v>
      </c>
      <c r="P1334" s="11" t="n">
        <v>0</v>
      </c>
      <c r="Q1334" s="25"/>
    </row>
    <row r="1335" ht="22.5" customHeight="1">
      <c r="A1335" s="33"/>
      <c r="B1335" s="33"/>
      <c r="C1335" s="12"/>
      <c r="D1335" s="19"/>
      <c r="E1335" s="28"/>
      <c r="F1335" s="19"/>
      <c r="G1335" s="19"/>
      <c r="H1335" s="28"/>
      <c r="I1335" s="19"/>
      <c r="J1335" s="12" t="s">
        <v>115</v>
      </c>
      <c r="K1335" s="16" t="n">
        <v>46930</v>
      </c>
      <c r="L1335" s="14" t="n">
        <v>2221</v>
      </c>
      <c r="M1335" s="16" t="n">
        <v>0</v>
      </c>
      <c r="N1335" s="11" t="n">
        <v>0</v>
      </c>
      <c r="O1335" s="11" t="n">
        <v>0</v>
      </c>
      <c r="P1335" s="11" t="n">
        <v>0</v>
      </c>
      <c r="Q1335" s="25"/>
    </row>
    <row r="1336" ht="22.5" customHeight="1">
      <c r="A1336" s="33"/>
      <c r="B1336" s="33"/>
      <c r="C1336" s="12" t="n">
        <v>11690181</v>
      </c>
      <c r="D1336" s="12" t="s">
        <v>73</v>
      </c>
      <c r="E1336" s="13" t="s">
        <v>14</v>
      </c>
      <c r="F1336" s="12" t="s">
        <v>15</v>
      </c>
      <c r="G1336" s="20" t="n">
        <v>0.45</v>
      </c>
      <c r="H1336" s="13" t="n">
        <v>500</v>
      </c>
      <c r="I1336" s="20" t="n">
        <f>G1336*H1336*7</f>
        <v>1575</v>
      </c>
      <c r="J1336" s="12" t="s">
        <v>113</v>
      </c>
      <c r="K1336" s="16" t="n">
        <v>557</v>
      </c>
      <c r="L1336" s="16" t="n">
        <v>1</v>
      </c>
      <c r="M1336" s="16" t="n">
        <v>0</v>
      </c>
      <c r="N1336" s="11" t="n">
        <v>0</v>
      </c>
      <c r="O1336" s="11" t="n">
        <v>0</v>
      </c>
      <c r="P1336" s="11" t="n">
        <v>0</v>
      </c>
      <c r="Q1336" s="22" t="n">
        <f>M1338/H1336</f>
        <v>0.512</v>
      </c>
    </row>
    <row r="1337" ht="22.5" customHeight="1">
      <c r="A1337" s="33"/>
      <c r="B1337" s="33"/>
      <c r="C1337" s="12"/>
      <c r="D1337" s="19"/>
      <c r="E1337" s="28"/>
      <c r="F1337" s="19"/>
      <c r="G1337" s="19"/>
      <c r="H1337" s="28"/>
      <c r="I1337" s="19"/>
      <c r="J1337" s="12" t="s">
        <v>114</v>
      </c>
      <c r="K1337" s="16" t="n">
        <v>27825</v>
      </c>
      <c r="L1337" s="14" t="n">
        <v>1837</v>
      </c>
      <c r="M1337" s="16" t="n">
        <v>100</v>
      </c>
      <c r="N1337" s="11" t="n">
        <v>0.024</v>
      </c>
      <c r="O1337" s="11" t="n">
        <v>0.44</v>
      </c>
      <c r="P1337" s="11" t="n">
        <v>44</v>
      </c>
      <c r="Q1337" s="25"/>
      <c r="R1337" s="4" t="s">
        <v>138</v>
      </c>
    </row>
    <row r="1338" ht="22.5" customHeight="1">
      <c r="A1338" s="33"/>
      <c r="B1338" s="33"/>
      <c r="C1338" s="12"/>
      <c r="D1338" s="19"/>
      <c r="E1338" s="28"/>
      <c r="F1338" s="19"/>
      <c r="G1338" s="19"/>
      <c r="H1338" s="28"/>
      <c r="I1338" s="19"/>
      <c r="J1338" s="12" t="s">
        <v>115</v>
      </c>
      <c r="K1338" s="16" t="n">
        <v>92062</v>
      </c>
      <c r="L1338" s="14" t="n">
        <v>4235</v>
      </c>
      <c r="M1338" s="16" t="n">
        <v>256</v>
      </c>
      <c r="N1338" s="11" t="n">
        <v>0.026</v>
      </c>
      <c r="O1338" s="11" t="n">
        <v>0.43</v>
      </c>
      <c r="P1338" s="11" t="n">
        <v>110.2</v>
      </c>
      <c r="Q1338" s="25"/>
    </row>
    <row r="1339" ht="22.5" customHeight="1">
      <c r="A1339" s="33"/>
      <c r="B1339" s="33"/>
      <c r="C1339" s="12" t="n">
        <v>11836152</v>
      </c>
      <c r="D1339" s="12" t="s">
        <v>67</v>
      </c>
      <c r="E1339" s="13" t="s">
        <v>40</v>
      </c>
      <c r="F1339" s="12" t="s">
        <v>15</v>
      </c>
      <c r="G1339" s="20" t="n">
        <v>0.09</v>
      </c>
      <c r="H1339" s="13" t="n">
        <v>100</v>
      </c>
      <c r="I1339" s="20" t="n">
        <f>G1339*H1339*7</f>
        <v>63</v>
      </c>
      <c r="J1339" s="12" t="s">
        <v>113</v>
      </c>
      <c r="K1339" s="16" t="n">
        <v>55</v>
      </c>
      <c r="L1339" s="14" t="n">
        <v>10</v>
      </c>
      <c r="M1339" s="16" t="n">
        <v>0</v>
      </c>
      <c r="N1339" s="11" t="n">
        <v>0</v>
      </c>
      <c r="O1339" s="11" t="n">
        <v>0</v>
      </c>
      <c r="P1339" s="11" t="n">
        <v>0</v>
      </c>
      <c r="Q1339" s="22" t="n">
        <f>M1341/H1339</f>
        <v>0.01</v>
      </c>
    </row>
    <row r="1340" ht="22.5" customHeight="1">
      <c r="A1340" s="33"/>
      <c r="B1340" s="33"/>
      <c r="C1340" s="12"/>
      <c r="D1340" s="19"/>
      <c r="E1340" s="28"/>
      <c r="F1340" s="19"/>
      <c r="G1340" s="19"/>
      <c r="H1340" s="28"/>
      <c r="I1340" s="19"/>
      <c r="J1340" s="12" t="s">
        <v>114</v>
      </c>
      <c r="K1340" s="16" t="n">
        <v>763</v>
      </c>
      <c r="L1340" s="14" t="n">
        <v>88</v>
      </c>
      <c r="M1340" s="16" t="n">
        <v>0</v>
      </c>
      <c r="N1340" s="11" t="n">
        <v>0</v>
      </c>
      <c r="O1340" s="11" t="n">
        <v>0</v>
      </c>
      <c r="P1340" s="11" t="n">
        <v>0</v>
      </c>
      <c r="Q1340" s="25"/>
    </row>
    <row r="1341" ht="22.5" customHeight="1">
      <c r="A1341" s="33"/>
      <c r="B1341" s="33"/>
      <c r="C1341" s="12"/>
      <c r="D1341" s="19"/>
      <c r="E1341" s="28"/>
      <c r="F1341" s="19"/>
      <c r="G1341" s="19"/>
      <c r="H1341" s="28"/>
      <c r="I1341" s="19"/>
      <c r="J1341" s="12" t="s">
        <v>115</v>
      </c>
      <c r="K1341" s="16" t="n">
        <v>1617</v>
      </c>
      <c r="L1341" s="14" t="n">
        <v>183</v>
      </c>
      <c r="M1341" s="16" t="n">
        <v>1</v>
      </c>
      <c r="N1341" s="11" t="n">
        <v>0</v>
      </c>
      <c r="O1341" s="11" t="n">
        <v>0.09</v>
      </c>
      <c r="P1341" s="11" t="n">
        <v>0.09</v>
      </c>
      <c r="Q1341" s="25"/>
    </row>
    <row r="1342" ht="22.5" customHeight="1">
      <c r="A1342" s="33"/>
      <c r="B1342" s="33"/>
      <c r="C1342" s="12" t="n">
        <v>11862336</v>
      </c>
      <c r="D1342" s="12" t="s">
        <v>63</v>
      </c>
      <c r="E1342" s="13" t="s">
        <v>29</v>
      </c>
      <c r="F1342" s="12" t="s">
        <v>15</v>
      </c>
      <c r="G1342" s="20" t="n">
        <v>0.1</v>
      </c>
      <c r="H1342" s="13" t="n">
        <v>100</v>
      </c>
      <c r="I1342" s="20" t="n">
        <f>G1342*H1342*7</f>
        <v>70</v>
      </c>
      <c r="J1342" s="12" t="s">
        <v>113</v>
      </c>
      <c r="K1342" s="16" t="n">
        <v>4</v>
      </c>
      <c r="L1342" s="16" t="n">
        <v>2</v>
      </c>
      <c r="M1342" s="16" t="n">
        <v>0</v>
      </c>
      <c r="N1342" s="11" t="n">
        <v>0</v>
      </c>
      <c r="O1342" s="11" t="n">
        <v>0</v>
      </c>
      <c r="P1342" s="11" t="n">
        <v>0</v>
      </c>
      <c r="Q1342" s="22" t="n">
        <f>M1344/H1342</f>
        <v>0</v>
      </c>
    </row>
    <row r="1343" ht="22.5" customHeight="1">
      <c r="A1343" s="33"/>
      <c r="B1343" s="33"/>
      <c r="C1343" s="12"/>
      <c r="D1343" s="19"/>
      <c r="E1343" s="28"/>
      <c r="F1343" s="19"/>
      <c r="G1343" s="19"/>
      <c r="H1343" s="28"/>
      <c r="I1343" s="19"/>
      <c r="J1343" s="12" t="s">
        <v>114</v>
      </c>
      <c r="K1343" s="16" t="n">
        <v>396</v>
      </c>
      <c r="L1343" s="14" t="n">
        <v>155</v>
      </c>
      <c r="M1343" s="16" t="n">
        <v>0</v>
      </c>
      <c r="N1343" s="11" t="n">
        <v>0</v>
      </c>
      <c r="O1343" s="11" t="n">
        <v>0</v>
      </c>
      <c r="P1343" s="11" t="n">
        <v>0</v>
      </c>
      <c r="Q1343" s="25"/>
    </row>
    <row r="1344" ht="22.5" customHeight="1">
      <c r="A1344" s="33"/>
      <c r="B1344" s="33"/>
      <c r="C1344" s="12"/>
      <c r="D1344" s="19"/>
      <c r="E1344" s="28"/>
      <c r="F1344" s="19"/>
      <c r="G1344" s="19"/>
      <c r="H1344" s="28"/>
      <c r="I1344" s="19"/>
      <c r="J1344" s="12" t="s">
        <v>115</v>
      </c>
      <c r="K1344" s="16" t="n">
        <v>682</v>
      </c>
      <c r="L1344" s="14" t="n">
        <v>221</v>
      </c>
      <c r="M1344" s="16" t="n">
        <v>0</v>
      </c>
      <c r="N1344" s="11" t="n">
        <v>0</v>
      </c>
      <c r="O1344" s="11" t="n">
        <v>0</v>
      </c>
      <c r="P1344" s="11" t="n">
        <v>0</v>
      </c>
      <c r="Q1344" s="25"/>
    </row>
    <row r="1345" ht="22.5" customHeight="1">
      <c r="A1345" s="33"/>
      <c r="B1345" s="33"/>
      <c r="C1345" s="12" t="n">
        <v>11924259</v>
      </c>
      <c r="D1345" s="12" t="s">
        <v>74</v>
      </c>
      <c r="E1345" s="13" t="s">
        <v>40</v>
      </c>
      <c r="F1345" s="12" t="s">
        <v>15</v>
      </c>
      <c r="G1345" s="20" t="n">
        <v>0.12</v>
      </c>
      <c r="H1345" s="13" t="n">
        <v>200</v>
      </c>
      <c r="I1345" s="20" t="n">
        <f>G1345*H1345*7</f>
        <v>168</v>
      </c>
      <c r="J1345" s="12" t="s">
        <v>113</v>
      </c>
      <c r="K1345" s="16" t="s">
        <v>134</v>
      </c>
      <c r="L1345" s="14"/>
      <c r="M1345" s="16"/>
      <c r="N1345" s="11"/>
      <c r="O1345" s="11"/>
      <c r="P1345" s="11"/>
      <c r="Q1345" s="22" t="n">
        <f>M1347/H1345</f>
        <v>0.09</v>
      </c>
    </row>
    <row r="1346" ht="22.5" customHeight="1">
      <c r="A1346" s="33"/>
      <c r="B1346" s="33"/>
      <c r="C1346" s="12"/>
      <c r="D1346" s="19"/>
      <c r="E1346" s="28"/>
      <c r="F1346" s="19"/>
      <c r="G1346" s="19"/>
      <c r="H1346" s="28"/>
      <c r="I1346" s="19"/>
      <c r="J1346" s="12" t="s">
        <v>114</v>
      </c>
      <c r="K1346" s="16" t="n">
        <v>0</v>
      </c>
      <c r="L1346" s="14" t="n">
        <v>0</v>
      </c>
      <c r="M1346" s="16" t="n">
        <v>0</v>
      </c>
      <c r="N1346" s="11" t="n">
        <v>0</v>
      </c>
      <c r="O1346" s="11" t="n">
        <v>0</v>
      </c>
      <c r="P1346" s="11" t="n">
        <v>0</v>
      </c>
      <c r="Q1346" s="25"/>
    </row>
    <row r="1347" ht="22.5" customHeight="1">
      <c r="A1347" s="33"/>
      <c r="B1347" s="33"/>
      <c r="C1347" s="12"/>
      <c r="D1347" s="19"/>
      <c r="E1347" s="28"/>
      <c r="F1347" s="19"/>
      <c r="G1347" s="19"/>
      <c r="H1347" s="28"/>
      <c r="I1347" s="19"/>
      <c r="J1347" s="12" t="s">
        <v>115</v>
      </c>
      <c r="K1347" s="16" t="n">
        <v>41330</v>
      </c>
      <c r="L1347" s="14" t="n">
        <v>13040</v>
      </c>
      <c r="M1347" s="16" t="n">
        <v>18</v>
      </c>
      <c r="N1347" s="11" t="n">
        <v>0</v>
      </c>
      <c r="O1347" s="11" t="n">
        <v>0.113</v>
      </c>
      <c r="P1347" s="11" t="n">
        <v>2.04</v>
      </c>
      <c r="Q1347" s="25"/>
    </row>
    <row r="1348" ht="22.5" customHeight="1">
      <c r="A1348" s="33"/>
      <c r="B1348" s="33"/>
      <c r="C1348" s="12" t="n">
        <v>11924419</v>
      </c>
      <c r="D1348" s="12" t="s">
        <v>74</v>
      </c>
      <c r="E1348" s="13" t="s">
        <v>40</v>
      </c>
      <c r="F1348" s="12" t="s">
        <v>26</v>
      </c>
      <c r="G1348" s="20" t="n">
        <v>0.12</v>
      </c>
      <c r="H1348" s="13" t="n">
        <v>100</v>
      </c>
      <c r="I1348" s="20" t="n">
        <f>G1348*H1348*7</f>
        <v>84</v>
      </c>
      <c r="J1348" s="12" t="s">
        <v>113</v>
      </c>
      <c r="K1348" s="16" t="s">
        <v>134</v>
      </c>
      <c r="L1348" s="14"/>
      <c r="M1348" s="16"/>
      <c r="N1348" s="11"/>
      <c r="O1348" s="11"/>
      <c r="P1348" s="11"/>
      <c r="Q1348" s="22" t="n">
        <f>M1350/H1348</f>
        <v>0.3</v>
      </c>
    </row>
    <row r="1349" ht="22.5" customHeight="1">
      <c r="A1349" s="33"/>
      <c r="B1349" s="33"/>
      <c r="C1349" s="12"/>
      <c r="D1349" s="19"/>
      <c r="E1349" s="28"/>
      <c r="F1349" s="19"/>
      <c r="G1349" s="19"/>
      <c r="H1349" s="28"/>
      <c r="I1349" s="19"/>
      <c r="J1349" s="12" t="s">
        <v>114</v>
      </c>
      <c r="K1349" s="16" t="n">
        <v>104616</v>
      </c>
      <c r="L1349" s="14" t="n">
        <v>450</v>
      </c>
      <c r="M1349" s="16" t="n">
        <v>5</v>
      </c>
      <c r="N1349" s="11" t="n">
        <v>0</v>
      </c>
      <c r="O1349" s="11" t="n">
        <v>0.14</v>
      </c>
      <c r="P1349" s="11" t="n">
        <v>0.69</v>
      </c>
      <c r="Q1349" s="25"/>
    </row>
    <row r="1350" ht="22.5" customHeight="1">
      <c r="A1350" s="33"/>
      <c r="B1350" s="33"/>
      <c r="C1350" s="12"/>
      <c r="D1350" s="19"/>
      <c r="E1350" s="28"/>
      <c r="F1350" s="19"/>
      <c r="G1350" s="19"/>
      <c r="H1350" s="28"/>
      <c r="I1350" s="19"/>
      <c r="J1350" s="12" t="s">
        <v>115</v>
      </c>
      <c r="K1350" s="16" t="n">
        <v>289565</v>
      </c>
      <c r="L1350" s="14" t="n">
        <v>1419</v>
      </c>
      <c r="M1350" s="16" t="n">
        <v>30</v>
      </c>
      <c r="N1350" s="11" t="n">
        <v>0</v>
      </c>
      <c r="O1350" s="11" t="n">
        <v>0.06</v>
      </c>
      <c r="P1350" s="11" t="n">
        <v>1.74</v>
      </c>
      <c r="Q1350" s="25"/>
    </row>
    <row r="1351" ht="22.5" customHeight="1">
      <c r="A1351" s="33"/>
      <c r="B1351" s="75" t="s">
        <v>120</v>
      </c>
      <c r="C1351" s="12" t="n">
        <v>6395488</v>
      </c>
      <c r="D1351" s="12" t="s">
        <v>43</v>
      </c>
      <c r="E1351" s="13" t="s">
        <v>14</v>
      </c>
      <c r="F1351" s="12" t="s">
        <v>15</v>
      </c>
      <c r="G1351" s="20" t="n">
        <v>0.3</v>
      </c>
      <c r="H1351" s="12" t="n">
        <v>200</v>
      </c>
      <c r="I1351" s="20" t="n">
        <f>G1351*H1351*7</f>
        <v>420</v>
      </c>
      <c r="J1351" s="12" t="s">
        <v>113</v>
      </c>
      <c r="K1351" s="14" t="n">
        <v>18</v>
      </c>
      <c r="L1351" s="14" t="n">
        <v>4</v>
      </c>
      <c r="M1351" s="15" t="n">
        <v>1</v>
      </c>
      <c r="N1351" s="11" t="n">
        <v>0.075</v>
      </c>
      <c r="O1351" s="11" t="n">
        <v>0.3</v>
      </c>
      <c r="P1351" s="11" t="n">
        <v>0.3</v>
      </c>
      <c r="Q1351" s="22" t="n">
        <f>M1353/H1351</f>
        <v>1</v>
      </c>
    </row>
    <row r="1352" ht="22.5" customHeight="1">
      <c r="A1352" s="33"/>
      <c r="B1352" s="33"/>
      <c r="C1352" s="12"/>
      <c r="D1352" s="19"/>
      <c r="E1352" s="28"/>
      <c r="F1352" s="19"/>
      <c r="G1352" s="19"/>
      <c r="H1352" s="19"/>
      <c r="I1352" s="19"/>
      <c r="J1352" s="12" t="s">
        <v>114</v>
      </c>
      <c r="K1352" s="14" t="n">
        <v>55273</v>
      </c>
      <c r="L1352" s="14" t="n">
        <v>22851</v>
      </c>
      <c r="M1352" s="10" t="n">
        <v>200</v>
      </c>
      <c r="N1352" s="11" t="n">
        <v>0.003</v>
      </c>
      <c r="O1352" s="11" t="n">
        <v>0.3</v>
      </c>
      <c r="P1352" s="11" t="n">
        <v>60</v>
      </c>
      <c r="Q1352" s="25"/>
    </row>
    <row r="1353" ht="22.5" customHeight="1">
      <c r="A1353" s="33"/>
      <c r="B1353" s="33"/>
      <c r="C1353" s="12"/>
      <c r="D1353" s="19"/>
      <c r="E1353" s="28"/>
      <c r="F1353" s="19"/>
      <c r="G1353" s="19"/>
      <c r="H1353" s="19"/>
      <c r="I1353" s="19"/>
      <c r="J1353" s="12" t="s">
        <v>115</v>
      </c>
      <c r="K1353" s="14" t="n">
        <v>65936</v>
      </c>
      <c r="L1353" s="14" t="n">
        <v>26677</v>
      </c>
      <c r="M1353" s="10" t="n">
        <v>200</v>
      </c>
      <c r="N1353" s="11" t="n">
        <v>0.003</v>
      </c>
      <c r="O1353" s="11" t="n">
        <v>0.3</v>
      </c>
      <c r="P1353" s="11" t="n">
        <v>60</v>
      </c>
      <c r="Q1353" s="25"/>
    </row>
    <row r="1354" ht="22.5" customHeight="1">
      <c r="A1354" s="33"/>
      <c r="B1354" s="33"/>
      <c r="C1354" s="12" t="n">
        <v>8291713</v>
      </c>
      <c r="D1354" s="12" t="s">
        <v>44</v>
      </c>
      <c r="E1354" s="13" t="s">
        <v>14</v>
      </c>
      <c r="F1354" s="12" t="s">
        <v>15</v>
      </c>
      <c r="G1354" s="20" t="n">
        <v>0.14</v>
      </c>
      <c r="H1354" s="12" t="n">
        <v>2000</v>
      </c>
      <c r="I1354" s="20" t="n">
        <f>G1354*H1354*7</f>
        <v>1960</v>
      </c>
      <c r="J1354" s="12" t="s">
        <v>113</v>
      </c>
      <c r="K1354" s="14" t="n">
        <v>88</v>
      </c>
      <c r="L1354" s="14" t="n">
        <v>26</v>
      </c>
      <c r="M1354" s="15" t="n">
        <v>3</v>
      </c>
      <c r="N1354" s="11" t="n">
        <v>0.016</v>
      </c>
      <c r="O1354" s="11" t="n">
        <v>0.14</v>
      </c>
      <c r="P1354" s="11" t="n">
        <v>0.42</v>
      </c>
      <c r="Q1354" s="22" t="n">
        <f>M1356/H1354</f>
        <v>0.75</v>
      </c>
    </row>
    <row r="1355" ht="22.5" customHeight="1">
      <c r="A1355" s="33"/>
      <c r="B1355" s="33"/>
      <c r="C1355" s="12"/>
      <c r="D1355" s="19"/>
      <c r="E1355" s="28"/>
      <c r="F1355" s="19"/>
      <c r="G1355" s="19"/>
      <c r="H1355" s="19"/>
      <c r="I1355" s="19"/>
      <c r="J1355" s="12" t="s">
        <v>114</v>
      </c>
      <c r="K1355" s="14" t="n">
        <v>30677</v>
      </c>
      <c r="L1355" s="14" t="n">
        <v>8454</v>
      </c>
      <c r="M1355" s="14" t="n">
        <v>424</v>
      </c>
      <c r="N1355" s="11" t="n">
        <v>0.007</v>
      </c>
      <c r="O1355" s="11" t="n">
        <v>0.14</v>
      </c>
      <c r="P1355" s="11" t="n">
        <v>59.36</v>
      </c>
      <c r="Q1355" s="25"/>
    </row>
    <row r="1356" ht="22.5" customHeight="1">
      <c r="A1356" s="33"/>
      <c r="B1356" s="33"/>
      <c r="C1356" s="12"/>
      <c r="D1356" s="19"/>
      <c r="E1356" s="28"/>
      <c r="F1356" s="19"/>
      <c r="G1356" s="19"/>
      <c r="H1356" s="19"/>
      <c r="I1356" s="19"/>
      <c r="J1356" s="12" t="s">
        <v>115</v>
      </c>
      <c r="K1356" s="14" t="n">
        <v>99704</v>
      </c>
      <c r="L1356" s="14" t="n">
        <v>31341</v>
      </c>
      <c r="M1356" s="14" t="n">
        <v>1500</v>
      </c>
      <c r="N1356" s="11" t="n">
        <v>0.007</v>
      </c>
      <c r="O1356" s="11" t="n">
        <v>0.14</v>
      </c>
      <c r="P1356" s="11" t="n">
        <v>210</v>
      </c>
      <c r="Q1356" s="25"/>
    </row>
    <row r="1357" ht="22.5" customHeight="1">
      <c r="A1357" s="33"/>
      <c r="B1357" s="33"/>
      <c r="C1357" s="12" t="n">
        <v>8566541</v>
      </c>
      <c r="D1357" s="12" t="s">
        <v>75</v>
      </c>
      <c r="E1357" s="13" t="s">
        <v>14</v>
      </c>
      <c r="F1357" s="12" t="s">
        <v>26</v>
      </c>
      <c r="G1357" s="20" t="n">
        <v>0.13</v>
      </c>
      <c r="H1357" s="12" t="n">
        <v>500</v>
      </c>
      <c r="I1357" s="20" t="n">
        <f>G1357*H1357*7</f>
        <v>455</v>
      </c>
      <c r="J1357" s="12" t="s">
        <v>113</v>
      </c>
      <c r="K1357" s="14" t="n">
        <v>2612</v>
      </c>
      <c r="L1357" s="14" t="n">
        <v>62</v>
      </c>
      <c r="M1357" s="15" t="n">
        <v>0</v>
      </c>
      <c r="N1357" s="11" t="n">
        <v>0</v>
      </c>
      <c r="O1357" s="11" t="n">
        <v>0</v>
      </c>
      <c r="P1357" s="11" t="n">
        <v>0.21</v>
      </c>
      <c r="Q1357" s="22" t="n">
        <f>M1359/H1357</f>
        <v>0.558</v>
      </c>
    </row>
    <row r="1358" ht="22.5" customHeight="1">
      <c r="A1358" s="33"/>
      <c r="B1358" s="33"/>
      <c r="C1358" s="12"/>
      <c r="D1358" s="19"/>
      <c r="E1358" s="28"/>
      <c r="F1358" s="19"/>
      <c r="G1358" s="19"/>
      <c r="H1358" s="19"/>
      <c r="I1358" s="19"/>
      <c r="J1358" s="12" t="s">
        <v>114</v>
      </c>
      <c r="K1358" s="14" t="n">
        <v>290967</v>
      </c>
      <c r="L1358" s="14" t="n">
        <v>2068</v>
      </c>
      <c r="M1358" s="15" t="n">
        <v>83</v>
      </c>
      <c r="N1358" s="11" t="n">
        <v>0.02</v>
      </c>
      <c r="O1358" s="11" t="n">
        <v>0.5</v>
      </c>
      <c r="P1358" s="11" t="n">
        <v>41.16</v>
      </c>
      <c r="Q1358" s="25"/>
    </row>
    <row r="1359" ht="22.5" customHeight="1">
      <c r="A1359" s="33"/>
      <c r="B1359" s="33"/>
      <c r="C1359" s="12"/>
      <c r="D1359" s="19"/>
      <c r="E1359" s="28"/>
      <c r="F1359" s="19"/>
      <c r="G1359" s="19"/>
      <c r="H1359" s="19"/>
      <c r="I1359" s="19"/>
      <c r="J1359" s="12" t="s">
        <v>115</v>
      </c>
      <c r="K1359" s="14" t="n">
        <v>380411</v>
      </c>
      <c r="L1359" s="14" t="n">
        <v>2842</v>
      </c>
      <c r="M1359" s="14" t="n">
        <v>279</v>
      </c>
      <c r="N1359" s="11" t="n">
        <v>0.02</v>
      </c>
      <c r="O1359" s="11" t="n">
        <v>0.21</v>
      </c>
      <c r="P1359" s="11" t="n">
        <v>58.46</v>
      </c>
      <c r="Q1359" s="25"/>
    </row>
    <row r="1360" ht="22.5" customHeight="1">
      <c r="A1360" s="33"/>
      <c r="B1360" s="33"/>
      <c r="C1360" s="12" t="n">
        <v>8566084</v>
      </c>
      <c r="D1360" s="12" t="s">
        <v>76</v>
      </c>
      <c r="E1360" s="13" t="s">
        <v>29</v>
      </c>
      <c r="F1360" s="12" t="s">
        <v>15</v>
      </c>
      <c r="G1360" s="20" t="n">
        <v>0.12</v>
      </c>
      <c r="H1360" s="12" t="n">
        <v>100</v>
      </c>
      <c r="I1360" s="20" t="n">
        <f>G1360*H1360*7</f>
        <v>84</v>
      </c>
      <c r="J1360" s="12" t="s">
        <v>113</v>
      </c>
      <c r="K1360" s="14" t="n">
        <v>7604</v>
      </c>
      <c r="L1360" s="14" t="n">
        <v>2435</v>
      </c>
      <c r="M1360" s="15" t="n">
        <v>72</v>
      </c>
      <c r="N1360" s="11" t="n">
        <v>0.004</v>
      </c>
      <c r="O1360" s="11" t="n">
        <v>0.12</v>
      </c>
      <c r="P1360" s="11" t="n">
        <v>8.64</v>
      </c>
      <c r="Q1360" s="22" t="n">
        <f>M1362/H1360</f>
        <v>1</v>
      </c>
    </row>
    <row r="1361" ht="22.5" customHeight="1">
      <c r="A1361" s="33"/>
      <c r="B1361" s="33"/>
      <c r="C1361" s="12"/>
      <c r="D1361" s="19"/>
      <c r="E1361" s="28"/>
      <c r="F1361" s="19"/>
      <c r="G1361" s="19"/>
      <c r="H1361" s="19"/>
      <c r="I1361" s="19"/>
      <c r="J1361" s="12" t="s">
        <v>114</v>
      </c>
      <c r="K1361" s="14" t="n">
        <v>22789</v>
      </c>
      <c r="L1361" s="14" t="n">
        <v>5269</v>
      </c>
      <c r="M1361" s="15" t="n">
        <v>100</v>
      </c>
      <c r="N1361" s="11" t="n">
        <v>0.002</v>
      </c>
      <c r="O1361" s="11" t="n">
        <v>0.12</v>
      </c>
      <c r="P1361" s="11" t="n">
        <v>12</v>
      </c>
      <c r="Q1361" s="25"/>
    </row>
    <row r="1362" ht="22.5" customHeight="1">
      <c r="A1362" s="33"/>
      <c r="B1362" s="33"/>
      <c r="C1362" s="12"/>
      <c r="D1362" s="19"/>
      <c r="E1362" s="28"/>
      <c r="F1362" s="19"/>
      <c r="G1362" s="19"/>
      <c r="H1362" s="19"/>
      <c r="I1362" s="19"/>
      <c r="J1362" s="12" t="s">
        <v>115</v>
      </c>
      <c r="K1362" s="14" t="n">
        <v>105139</v>
      </c>
      <c r="L1362" s="14" t="n">
        <v>24085</v>
      </c>
      <c r="M1362" s="15" t="n">
        <v>100</v>
      </c>
      <c r="N1362" s="11" t="n">
        <v>0.001</v>
      </c>
      <c r="O1362" s="11" t="n">
        <v>0.12</v>
      </c>
      <c r="P1362" s="11" t="n">
        <v>12</v>
      </c>
      <c r="Q1362" s="25"/>
    </row>
    <row r="1363" ht="22.5" customHeight="1">
      <c r="A1363" s="33"/>
      <c r="B1363" s="33"/>
      <c r="C1363" s="12" t="n">
        <v>2937658</v>
      </c>
      <c r="D1363" s="12" t="s">
        <v>77</v>
      </c>
      <c r="E1363" s="13" t="s">
        <v>14</v>
      </c>
      <c r="F1363" s="12" t="s">
        <v>15</v>
      </c>
      <c r="G1363" s="20" t="n">
        <v>0.15</v>
      </c>
      <c r="H1363" s="12" t="n">
        <v>100</v>
      </c>
      <c r="I1363" s="20" t="n">
        <f>G1363*H1363*7</f>
        <v>105</v>
      </c>
      <c r="J1363" s="12" t="s">
        <v>113</v>
      </c>
      <c r="K1363" s="14" t="s">
        <v>121</v>
      </c>
      <c r="L1363" s="14"/>
      <c r="M1363" s="15"/>
      <c r="N1363" s="11"/>
      <c r="O1363" s="11"/>
      <c r="P1363" s="11"/>
      <c r="Q1363" s="22" t="n">
        <f>M1365/H1363</f>
        <v>1</v>
      </c>
    </row>
    <row r="1364" ht="22.5" customHeight="1">
      <c r="A1364" s="33"/>
      <c r="B1364" s="33"/>
      <c r="C1364" s="12"/>
      <c r="D1364" s="19"/>
      <c r="E1364" s="28"/>
      <c r="F1364" s="19"/>
      <c r="G1364" s="19"/>
      <c r="H1364" s="19"/>
      <c r="I1364" s="19"/>
      <c r="J1364" s="12" t="s">
        <v>114</v>
      </c>
      <c r="K1364" s="14" t="n">
        <v>5648</v>
      </c>
      <c r="L1364" s="14" t="n">
        <v>2829</v>
      </c>
      <c r="M1364" s="15" t="n">
        <v>100</v>
      </c>
      <c r="N1364" s="11" t="n">
        <v>0.004</v>
      </c>
      <c r="O1364" s="11" t="n">
        <v>0.123</v>
      </c>
      <c r="P1364" s="11" t="n">
        <v>12.3</v>
      </c>
      <c r="Q1364" s="25"/>
    </row>
    <row r="1365" ht="22.5" customHeight="1">
      <c r="A1365" s="33"/>
      <c r="B1365" s="33"/>
      <c r="C1365" s="12"/>
      <c r="D1365" s="19"/>
      <c r="E1365" s="28"/>
      <c r="F1365" s="19"/>
      <c r="G1365" s="19"/>
      <c r="H1365" s="19"/>
      <c r="I1365" s="19"/>
      <c r="J1365" s="12" t="s">
        <v>115</v>
      </c>
      <c r="K1365" s="14" t="n">
        <v>5661</v>
      </c>
      <c r="L1365" s="14" t="n">
        <v>2842</v>
      </c>
      <c r="M1365" s="15" t="n">
        <v>100</v>
      </c>
      <c r="N1365" s="11" t="n">
        <v>0.004</v>
      </c>
      <c r="O1365" s="11" t="n">
        <v>0.123</v>
      </c>
      <c r="P1365" s="11" t="n">
        <v>12.3</v>
      </c>
      <c r="Q1365" s="25"/>
    </row>
    <row r="1366" ht="22.5" customHeight="1">
      <c r="A1366" s="33"/>
      <c r="B1366" s="33"/>
      <c r="C1366" s="12" t="n">
        <v>8942077</v>
      </c>
      <c r="D1366" s="12" t="s">
        <v>90</v>
      </c>
      <c r="E1366" s="13" t="s">
        <v>65</v>
      </c>
      <c r="F1366" s="12" t="s">
        <v>15</v>
      </c>
      <c r="G1366" s="20" t="n">
        <v>0.15</v>
      </c>
      <c r="H1366" s="12" t="n">
        <v>200</v>
      </c>
      <c r="I1366" s="20" t="n">
        <f>G1366*H1366*7</f>
        <v>210</v>
      </c>
      <c r="J1366" s="12" t="s">
        <v>113</v>
      </c>
      <c r="K1366" s="14" t="n">
        <v>2100</v>
      </c>
      <c r="L1366" s="14" t="n">
        <v>67</v>
      </c>
      <c r="M1366" s="15" t="n">
        <v>1</v>
      </c>
      <c r="N1366" s="11" t="n">
        <v>0.003</v>
      </c>
      <c r="O1366" s="11" t="n">
        <v>0.2</v>
      </c>
      <c r="P1366" s="11" t="n">
        <v>0.2</v>
      </c>
      <c r="Q1366" s="22" t="n">
        <f>M1368/H1366</f>
        <v>0.02</v>
      </c>
    </row>
    <row r="1367" ht="22.5" customHeight="1">
      <c r="A1367" s="33"/>
      <c r="B1367" s="33"/>
      <c r="C1367" s="12"/>
      <c r="D1367" s="19"/>
      <c r="E1367" s="28"/>
      <c r="F1367" s="19"/>
      <c r="G1367" s="19"/>
      <c r="H1367" s="19"/>
      <c r="I1367" s="19"/>
      <c r="J1367" s="12" t="s">
        <v>114</v>
      </c>
      <c r="K1367" s="14" t="n">
        <v>8252</v>
      </c>
      <c r="L1367" s="14" t="n">
        <v>423</v>
      </c>
      <c r="M1367" s="15" t="n">
        <v>4</v>
      </c>
      <c r="N1367" s="11" t="n">
        <v>0.002</v>
      </c>
      <c r="O1367" s="11" t="n">
        <v>0.2</v>
      </c>
      <c r="P1367" s="11" t="n">
        <v>0.8</v>
      </c>
      <c r="Q1367" s="25"/>
      <c r="R1367" s="4" t="s">
        <v>133</v>
      </c>
    </row>
    <row r="1368" ht="22.5" customHeight="1">
      <c r="A1368" s="33"/>
      <c r="B1368" s="33"/>
      <c r="C1368" s="12"/>
      <c r="D1368" s="19"/>
      <c r="E1368" s="28"/>
      <c r="F1368" s="19"/>
      <c r="G1368" s="19"/>
      <c r="H1368" s="19"/>
      <c r="I1368" s="19"/>
      <c r="J1368" s="12" t="s">
        <v>115</v>
      </c>
      <c r="K1368" s="14" t="n">
        <v>8254</v>
      </c>
      <c r="L1368" s="14" t="n">
        <v>424</v>
      </c>
      <c r="M1368" s="15" t="n">
        <v>4</v>
      </c>
      <c r="N1368" s="11" t="n">
        <v>0.002</v>
      </c>
      <c r="O1368" s="11" t="n">
        <v>0.2</v>
      </c>
      <c r="P1368" s="11" t="n">
        <v>0.8</v>
      </c>
      <c r="Q1368" s="25"/>
    </row>
    <row r="1369" ht="22.5" customHeight="1">
      <c r="A1369" s="33"/>
      <c r="B1369" s="33"/>
      <c r="C1369" s="12" t="n">
        <v>6706444</v>
      </c>
      <c r="D1369" s="12" t="s">
        <v>78</v>
      </c>
      <c r="E1369" s="13" t="s">
        <v>79</v>
      </c>
      <c r="F1369" s="12" t="s">
        <v>12</v>
      </c>
      <c r="G1369" s="20" t="n">
        <v>0.5</v>
      </c>
      <c r="H1369" s="12" t="n">
        <v>100</v>
      </c>
      <c r="I1369" s="20" t="n">
        <f>G1369*H1369*7</f>
        <v>350</v>
      </c>
      <c r="J1369" s="12" t="s">
        <v>113</v>
      </c>
      <c r="K1369" s="14" t="s">
        <v>121</v>
      </c>
      <c r="L1369" s="14"/>
      <c r="M1369" s="15"/>
      <c r="N1369" s="11"/>
      <c r="O1369" s="11"/>
      <c r="P1369" s="11"/>
      <c r="Q1369" s="22" t="n">
        <f>M1371/H1369</f>
        <v>0.09</v>
      </c>
    </row>
    <row r="1370" ht="22.5" customHeight="1">
      <c r="A1370" s="33"/>
      <c r="B1370" s="33"/>
      <c r="C1370" s="12"/>
      <c r="D1370" s="19"/>
      <c r="E1370" s="28"/>
      <c r="F1370" s="19"/>
      <c r="G1370" s="19"/>
      <c r="H1370" s="19"/>
      <c r="I1370" s="19"/>
      <c r="J1370" s="12" t="s">
        <v>114</v>
      </c>
      <c r="K1370" s="14" t="n">
        <v>7444</v>
      </c>
      <c r="L1370" s="14" t="n">
        <v>1203</v>
      </c>
      <c r="M1370" s="15" t="n">
        <v>1</v>
      </c>
      <c r="N1370" s="11" t="n">
        <v>0.001</v>
      </c>
      <c r="O1370" s="11" t="n">
        <v>0.977</v>
      </c>
      <c r="P1370" s="11" t="n">
        <v>0.9772</v>
      </c>
      <c r="Q1370" s="25"/>
    </row>
    <row r="1371" ht="22.5" customHeight="1">
      <c r="A1371" s="33"/>
      <c r="B1371" s="33"/>
      <c r="C1371" s="12"/>
      <c r="D1371" s="19"/>
      <c r="E1371" s="28"/>
      <c r="F1371" s="19"/>
      <c r="G1371" s="19"/>
      <c r="H1371" s="19"/>
      <c r="I1371" s="19"/>
      <c r="J1371" s="12" t="s">
        <v>115</v>
      </c>
      <c r="K1371" s="14" t="n">
        <v>40542</v>
      </c>
      <c r="L1371" s="14" t="n">
        <v>6383</v>
      </c>
      <c r="M1371" s="15" t="n">
        <v>9</v>
      </c>
      <c r="N1371" s="11" t="n">
        <v>0.001</v>
      </c>
      <c r="O1371" s="11" t="n">
        <v>0.659</v>
      </c>
      <c r="P1371" s="11" t="n">
        <v>5.9345</v>
      </c>
      <c r="Q1371" s="25"/>
    </row>
    <row r="1372" ht="22.5" customHeight="1">
      <c r="A1372" s="33"/>
      <c r="B1372" s="33"/>
      <c r="C1372" s="12" t="n">
        <v>5963354</v>
      </c>
      <c r="D1372" s="12" t="s">
        <v>78</v>
      </c>
      <c r="E1372" s="13" t="s">
        <v>79</v>
      </c>
      <c r="F1372" s="12" t="s">
        <v>15</v>
      </c>
      <c r="G1372" s="20" t="n">
        <v>0.55</v>
      </c>
      <c r="H1372" s="12" t="n">
        <v>500</v>
      </c>
      <c r="I1372" s="20" t="n">
        <f>G1372*H1372*7</f>
        <v>1925</v>
      </c>
      <c r="J1372" s="12" t="s">
        <v>113</v>
      </c>
      <c r="K1372" s="14" t="s">
        <v>121</v>
      </c>
      <c r="L1372" s="14"/>
      <c r="M1372" s="15"/>
      <c r="N1372" s="11"/>
      <c r="O1372" s="11"/>
      <c r="P1372" s="11"/>
      <c r="Q1372" s="22" t="n">
        <f>M1374/H1372</f>
        <v>0.656</v>
      </c>
    </row>
    <row r="1373" ht="22.5" customHeight="1">
      <c r="A1373" s="33"/>
      <c r="B1373" s="33"/>
      <c r="C1373" s="12"/>
      <c r="D1373" s="19"/>
      <c r="E1373" s="28"/>
      <c r="F1373" s="19"/>
      <c r="G1373" s="19"/>
      <c r="H1373" s="19"/>
      <c r="I1373" s="19"/>
      <c r="J1373" s="12" t="s">
        <v>114</v>
      </c>
      <c r="K1373" s="14" t="n">
        <v>105820</v>
      </c>
      <c r="L1373" s="14" t="n">
        <v>25628</v>
      </c>
      <c r="M1373" s="15" t="n">
        <v>103</v>
      </c>
      <c r="N1373" s="11" t="n">
        <v>0.002</v>
      </c>
      <c r="O1373" s="11" t="n">
        <v>0.576</v>
      </c>
      <c r="P1373" s="11" t="n">
        <v>59.314</v>
      </c>
      <c r="Q1373" s="25"/>
    </row>
    <row r="1374" ht="22.5" customHeight="1">
      <c r="A1374" s="33"/>
      <c r="B1374" s="33"/>
      <c r="C1374" s="12"/>
      <c r="D1374" s="19"/>
      <c r="E1374" s="28"/>
      <c r="F1374" s="19"/>
      <c r="G1374" s="19"/>
      <c r="H1374" s="19"/>
      <c r="I1374" s="19"/>
      <c r="J1374" s="12" t="s">
        <v>115</v>
      </c>
      <c r="K1374" s="14" t="n">
        <v>259471</v>
      </c>
      <c r="L1374" s="14" t="n">
        <v>69563</v>
      </c>
      <c r="M1374" s="15" t="n">
        <v>328</v>
      </c>
      <c r="N1374" s="11" t="n">
        <v>0.003</v>
      </c>
      <c r="O1374" s="11" t="n">
        <v>0.578</v>
      </c>
      <c r="P1374" s="11" t="n">
        <v>189.694</v>
      </c>
      <c r="Q1374" s="25"/>
    </row>
    <row r="1375" ht="22.5" customHeight="1">
      <c r="A1375" s="33"/>
      <c r="B1375" s="33"/>
      <c r="C1375" s="12" t="n">
        <v>9686529</v>
      </c>
      <c r="D1375" s="12" t="s">
        <v>78</v>
      </c>
      <c r="E1375" s="13" t="s">
        <v>80</v>
      </c>
      <c r="F1375" s="12" t="s">
        <v>15</v>
      </c>
      <c r="G1375" s="20" t="n">
        <v>0.4</v>
      </c>
      <c r="H1375" s="12" t="n">
        <v>200</v>
      </c>
      <c r="I1375" s="20" t="n">
        <f>G1375*H1375*7</f>
        <v>560</v>
      </c>
      <c r="J1375" s="12" t="s">
        <v>113</v>
      </c>
      <c r="K1375" s="14" t="s">
        <v>121</v>
      </c>
      <c r="L1375" s="14"/>
      <c r="M1375" s="15"/>
      <c r="N1375" s="11"/>
      <c r="O1375" s="11"/>
      <c r="P1375" s="11"/>
      <c r="Q1375" s="22" t="n">
        <f>M1377/H1375</f>
        <v>0.175</v>
      </c>
    </row>
    <row r="1376" ht="22.5" customHeight="1">
      <c r="A1376" s="33"/>
      <c r="B1376" s="33"/>
      <c r="C1376" s="12"/>
      <c r="D1376" s="19"/>
      <c r="E1376" s="28"/>
      <c r="F1376" s="19"/>
      <c r="G1376" s="19"/>
      <c r="H1376" s="19"/>
      <c r="I1376" s="19"/>
      <c r="J1376" s="12" t="s">
        <v>114</v>
      </c>
      <c r="K1376" s="14" t="n">
        <v>19380</v>
      </c>
      <c r="L1376" s="14" t="n">
        <v>7053</v>
      </c>
      <c r="M1376" s="15" t="n">
        <v>17</v>
      </c>
      <c r="N1376" s="11" t="n">
        <v>0.001</v>
      </c>
      <c r="O1376" s="11" t="n">
        <v>0.5</v>
      </c>
      <c r="P1376" s="11" t="n">
        <v>8.5</v>
      </c>
      <c r="Q1376" s="25"/>
    </row>
    <row r="1377" ht="22.5" customHeight="1">
      <c r="A1377" s="33"/>
      <c r="B1377" s="33"/>
      <c r="C1377" s="12"/>
      <c r="D1377" s="19"/>
      <c r="E1377" s="28"/>
      <c r="F1377" s="19"/>
      <c r="G1377" s="19"/>
      <c r="H1377" s="19"/>
      <c r="I1377" s="19"/>
      <c r="J1377" s="12" t="s">
        <v>115</v>
      </c>
      <c r="K1377" s="14" t="n">
        <v>42966</v>
      </c>
      <c r="L1377" s="14" t="n">
        <v>13527</v>
      </c>
      <c r="M1377" s="15" t="n">
        <v>35</v>
      </c>
      <c r="N1377" s="11" t="n">
        <v>0.001</v>
      </c>
      <c r="O1377" s="11" t="n">
        <v>0.5</v>
      </c>
      <c r="P1377" s="11" t="n">
        <v>17.5</v>
      </c>
      <c r="Q1377" s="25"/>
    </row>
    <row r="1378" ht="22.5" customHeight="1">
      <c r="A1378" s="33"/>
      <c r="B1378" s="33"/>
      <c r="C1378" s="12" t="n">
        <v>5963400</v>
      </c>
      <c r="D1378" s="12" t="s">
        <v>78</v>
      </c>
      <c r="E1378" s="13" t="s">
        <v>81</v>
      </c>
      <c r="F1378" s="12" t="s">
        <v>15</v>
      </c>
      <c r="G1378" s="20" t="n">
        <v>0.4</v>
      </c>
      <c r="H1378" s="12" t="n">
        <v>300</v>
      </c>
      <c r="I1378" s="20" t="n">
        <f>G1378*H1378*7</f>
        <v>840</v>
      </c>
      <c r="J1378" s="12" t="s">
        <v>113</v>
      </c>
      <c r="K1378" s="14" t="s">
        <v>121</v>
      </c>
      <c r="L1378" s="14"/>
      <c r="M1378" s="15"/>
      <c r="N1378" s="11"/>
      <c r="O1378" s="11"/>
      <c r="P1378" s="11"/>
      <c r="Q1378" s="22" t="n">
        <f>M1380/H1378</f>
        <v>0.823333333333333</v>
      </c>
    </row>
    <row r="1379" ht="22.5" customHeight="1">
      <c r="A1379" s="33"/>
      <c r="B1379" s="33"/>
      <c r="C1379" s="12"/>
      <c r="D1379" s="19"/>
      <c r="E1379" s="28"/>
      <c r="F1379" s="19"/>
      <c r="G1379" s="27"/>
      <c r="H1379" s="19"/>
      <c r="I1379" s="19"/>
      <c r="J1379" s="12" t="s">
        <v>114</v>
      </c>
      <c r="K1379" s="14" t="n">
        <v>59388</v>
      </c>
      <c r="L1379" s="14" t="n">
        <v>20870</v>
      </c>
      <c r="M1379" s="15" t="n">
        <v>119</v>
      </c>
      <c r="N1379" s="11" t="n">
        <v>0.003</v>
      </c>
      <c r="O1379" s="11" t="n">
        <v>0.481</v>
      </c>
      <c r="P1379" s="11" t="n">
        <v>57.28</v>
      </c>
      <c r="Q1379" s="25"/>
    </row>
    <row r="1380" ht="22.5" customHeight="1">
      <c r="A1380" s="33"/>
      <c r="B1380" s="33"/>
      <c r="C1380" s="12"/>
      <c r="D1380" s="19"/>
      <c r="E1380" s="28"/>
      <c r="F1380" s="19"/>
      <c r="G1380" s="27"/>
      <c r="H1380" s="19"/>
      <c r="I1380" s="19"/>
      <c r="J1380" s="12" t="s">
        <v>115</v>
      </c>
      <c r="K1380" s="14" t="n">
        <v>135892</v>
      </c>
      <c r="L1380" s="14" t="n">
        <v>44441</v>
      </c>
      <c r="M1380" s="15" t="n">
        <v>247</v>
      </c>
      <c r="N1380" s="11" t="n">
        <v>0.003</v>
      </c>
      <c r="O1380" s="11" t="n">
        <v>0.48</v>
      </c>
      <c r="P1380" s="11" t="n">
        <v>118.49</v>
      </c>
      <c r="Q1380" s="25"/>
    </row>
    <row r="1381" ht="22.5" customHeight="1">
      <c r="A1381" s="33"/>
      <c r="B1381" s="33"/>
      <c r="C1381" s="12" t="n">
        <v>10080665</v>
      </c>
      <c r="D1381" s="12" t="s">
        <v>78</v>
      </c>
      <c r="E1381" s="13" t="s">
        <v>82</v>
      </c>
      <c r="F1381" s="12" t="s">
        <v>15</v>
      </c>
      <c r="G1381" s="20" t="n">
        <v>0.38</v>
      </c>
      <c r="H1381" s="12" t="n">
        <v>40</v>
      </c>
      <c r="I1381" s="20" t="n">
        <f>G1381*H1381*7</f>
        <v>106.4</v>
      </c>
      <c r="J1381" s="12" t="s">
        <v>113</v>
      </c>
      <c r="K1381" s="14" t="s">
        <v>121</v>
      </c>
      <c r="L1381" s="14"/>
      <c r="M1381" s="15"/>
      <c r="N1381" s="11"/>
      <c r="O1381" s="11"/>
      <c r="P1381" s="11"/>
      <c r="Q1381" s="22" t="n">
        <f>M1383/H1381</f>
        <v>0.3</v>
      </c>
    </row>
    <row r="1382" ht="22.5" customHeight="1">
      <c r="A1382" s="33"/>
      <c r="B1382" s="33"/>
      <c r="C1382" s="12"/>
      <c r="D1382" s="19"/>
      <c r="E1382" s="28"/>
      <c r="F1382" s="19"/>
      <c r="G1382" s="27"/>
      <c r="H1382" s="19"/>
      <c r="I1382" s="19"/>
      <c r="J1382" s="12" t="s">
        <v>114</v>
      </c>
      <c r="K1382" s="14" t="n">
        <v>5685</v>
      </c>
      <c r="L1382" s="14" t="n">
        <v>1340</v>
      </c>
      <c r="M1382" s="15" t="n">
        <v>11</v>
      </c>
      <c r="N1382" s="11" t="n">
        <v>0.003</v>
      </c>
      <c r="O1382" s="11" t="n">
        <v>0.38</v>
      </c>
      <c r="P1382" s="11" t="n">
        <v>4.18</v>
      </c>
      <c r="Q1382" s="25"/>
    </row>
    <row r="1383" ht="22.5" customHeight="1">
      <c r="A1383" s="33"/>
      <c r="B1383" s="33"/>
      <c r="C1383" s="12"/>
      <c r="D1383" s="19"/>
      <c r="E1383" s="28"/>
      <c r="F1383" s="19"/>
      <c r="G1383" s="27"/>
      <c r="H1383" s="19"/>
      <c r="I1383" s="19"/>
      <c r="J1383" s="12" t="s">
        <v>115</v>
      </c>
      <c r="K1383" s="14" t="n">
        <v>8320</v>
      </c>
      <c r="L1383" s="14" t="n">
        <v>1658</v>
      </c>
      <c r="M1383" s="15" t="n">
        <v>12</v>
      </c>
      <c r="N1383" s="11" t="n">
        <v>0.003</v>
      </c>
      <c r="O1383" s="11" t="n">
        <v>0.38</v>
      </c>
      <c r="P1383" s="11" t="n">
        <v>4.56</v>
      </c>
      <c r="Q1383" s="25"/>
    </row>
    <row r="1384" ht="22.5" customHeight="1">
      <c r="A1384" s="33"/>
      <c r="B1384" s="33"/>
      <c r="C1384" s="12" t="n">
        <v>91520433</v>
      </c>
      <c r="D1384" s="12" t="s">
        <v>70</v>
      </c>
      <c r="E1384" s="13" t="s">
        <v>14</v>
      </c>
      <c r="F1384" s="12" t="s">
        <v>15</v>
      </c>
      <c r="G1384" s="20" t="n">
        <v>0.16</v>
      </c>
      <c r="H1384" s="12" t="n">
        <v>200</v>
      </c>
      <c r="I1384" s="20" t="n">
        <f>G1384*H1384*7</f>
        <v>224</v>
      </c>
      <c r="J1384" s="12" t="s">
        <v>113</v>
      </c>
      <c r="K1384" s="14" t="n">
        <v>196</v>
      </c>
      <c r="L1384" s="14" t="n">
        <v>22</v>
      </c>
      <c r="M1384" s="15" t="n">
        <v>0</v>
      </c>
      <c r="N1384" s="11" t="n">
        <v>0</v>
      </c>
      <c r="O1384" s="11" t="n">
        <v>0</v>
      </c>
      <c r="P1384" s="11" t="n">
        <v>0</v>
      </c>
      <c r="Q1384" s="22" t="n">
        <f>M1386/H1384</f>
        <v>0.025</v>
      </c>
    </row>
    <row r="1385" ht="22.5" customHeight="1">
      <c r="A1385" s="33"/>
      <c r="B1385" s="33"/>
      <c r="C1385" s="12"/>
      <c r="D1385" s="19"/>
      <c r="E1385" s="28"/>
      <c r="F1385" s="19"/>
      <c r="G1385" s="27"/>
      <c r="H1385" s="19"/>
      <c r="I1385" s="19"/>
      <c r="J1385" s="12" t="s">
        <v>114</v>
      </c>
      <c r="K1385" s="14" t="n">
        <v>23804</v>
      </c>
      <c r="L1385" s="14" t="n">
        <v>1019</v>
      </c>
      <c r="M1385" s="15" t="n">
        <v>2</v>
      </c>
      <c r="N1385" s="11" t="n">
        <v>0</v>
      </c>
      <c r="O1385" s="11" t="n">
        <v>0.16</v>
      </c>
      <c r="P1385" s="11" t="n">
        <v>0.32</v>
      </c>
      <c r="Q1385" s="25"/>
    </row>
    <row r="1386" ht="22.5" customHeight="1">
      <c r="A1386" s="33"/>
      <c r="B1386" s="33"/>
      <c r="C1386" s="12"/>
      <c r="D1386" s="19"/>
      <c r="E1386" s="28"/>
      <c r="F1386" s="19"/>
      <c r="G1386" s="27"/>
      <c r="H1386" s="19"/>
      <c r="I1386" s="19"/>
      <c r="J1386" s="12" t="s">
        <v>115</v>
      </c>
      <c r="K1386" s="14" t="n">
        <v>49774</v>
      </c>
      <c r="L1386" s="14" t="n">
        <v>2244</v>
      </c>
      <c r="M1386" s="15" t="n">
        <v>5</v>
      </c>
      <c r="N1386" s="11" t="n">
        <v>0</v>
      </c>
      <c r="O1386" s="11" t="n">
        <v>0.16</v>
      </c>
      <c r="P1386" s="11" t="n">
        <v>0.8</v>
      </c>
      <c r="Q1386" s="25"/>
    </row>
    <row r="1387" ht="22.5" customHeight="1">
      <c r="A1387" s="33"/>
      <c r="B1387" s="33"/>
      <c r="C1387" s="12" t="n">
        <v>91528810</v>
      </c>
      <c r="D1387" s="12" t="s">
        <v>83</v>
      </c>
      <c r="E1387" s="13" t="s">
        <v>14</v>
      </c>
      <c r="F1387" s="12" t="s">
        <v>15</v>
      </c>
      <c r="G1387" s="20" t="n">
        <v>0.12</v>
      </c>
      <c r="H1387" s="12" t="n">
        <v>111</v>
      </c>
      <c r="I1387" s="20" t="n">
        <f>G1387*H1387*7</f>
        <v>93.24</v>
      </c>
      <c r="J1387" s="12" t="s">
        <v>113</v>
      </c>
      <c r="K1387" s="14" t="n">
        <v>30</v>
      </c>
      <c r="L1387" s="14" t="n">
        <v>1</v>
      </c>
      <c r="M1387" s="15" t="n">
        <v>0</v>
      </c>
      <c r="N1387" s="11" t="n">
        <v>0</v>
      </c>
      <c r="O1387" s="11" t="n">
        <v>0</v>
      </c>
      <c r="P1387" s="11" t="n">
        <v>0</v>
      </c>
      <c r="Q1387" s="22" t="n">
        <f>M1389/H1387</f>
        <v>0</v>
      </c>
    </row>
    <row r="1388" ht="22.5" customHeight="1">
      <c r="A1388" s="33"/>
      <c r="B1388" s="33"/>
      <c r="C1388" s="12"/>
      <c r="D1388" s="19"/>
      <c r="E1388" s="28"/>
      <c r="F1388" s="19"/>
      <c r="G1388" s="27"/>
      <c r="H1388" s="19"/>
      <c r="I1388" s="19"/>
      <c r="J1388" s="12" t="s">
        <v>114</v>
      </c>
      <c r="K1388" s="14" t="n">
        <v>2196</v>
      </c>
      <c r="L1388" s="14" t="n">
        <v>14</v>
      </c>
      <c r="M1388" s="15" t="n">
        <v>0</v>
      </c>
      <c r="N1388" s="11" t="n">
        <v>0</v>
      </c>
      <c r="O1388" s="11" t="n">
        <v>0</v>
      </c>
      <c r="P1388" s="11" t="n">
        <v>0</v>
      </c>
      <c r="Q1388" s="25"/>
    </row>
    <row r="1389" ht="22.5" customHeight="1">
      <c r="A1389" s="33"/>
      <c r="B1389" s="33"/>
      <c r="C1389" s="12"/>
      <c r="D1389" s="19"/>
      <c r="E1389" s="28"/>
      <c r="F1389" s="19"/>
      <c r="G1389" s="27"/>
      <c r="H1389" s="19"/>
      <c r="I1389" s="19"/>
      <c r="J1389" s="12" t="s">
        <v>115</v>
      </c>
      <c r="K1389" s="14" t="n">
        <v>5952</v>
      </c>
      <c r="L1389" s="14" t="n">
        <v>48</v>
      </c>
      <c r="M1389" s="15" t="n">
        <v>0</v>
      </c>
      <c r="N1389" s="11" t="n">
        <v>0</v>
      </c>
      <c r="O1389" s="11" t="n">
        <v>0</v>
      </c>
      <c r="P1389" s="11" t="n">
        <v>0</v>
      </c>
      <c r="Q1389" s="25"/>
    </row>
    <row r="1390" ht="22.5" customHeight="1">
      <c r="A1390" s="33"/>
      <c r="B1390" s="33"/>
      <c r="C1390" s="12" t="n">
        <v>5623760</v>
      </c>
      <c r="D1390" s="12" t="s">
        <v>84</v>
      </c>
      <c r="E1390" s="13" t="s">
        <v>14</v>
      </c>
      <c r="F1390" s="12" t="s">
        <v>15</v>
      </c>
      <c r="G1390" s="20" t="n">
        <v>0.15</v>
      </c>
      <c r="H1390" s="12" t="n">
        <v>50</v>
      </c>
      <c r="I1390" s="20" t="n">
        <f>G1390*H1390*7</f>
        <v>52.5</v>
      </c>
      <c r="J1390" s="12" t="s">
        <v>113</v>
      </c>
      <c r="K1390" s="14" t="s">
        <v>121</v>
      </c>
      <c r="L1390" s="14"/>
      <c r="M1390" s="15"/>
      <c r="N1390" s="11"/>
      <c r="O1390" s="11"/>
      <c r="P1390" s="11"/>
      <c r="Q1390" s="22" t="n">
        <f>M1392/H1390</f>
        <v>1</v>
      </c>
    </row>
    <row r="1391" ht="22.5" customHeight="1">
      <c r="A1391" s="33"/>
      <c r="B1391" s="33"/>
      <c r="C1391" s="12"/>
      <c r="D1391" s="19"/>
      <c r="E1391" s="28"/>
      <c r="F1391" s="19"/>
      <c r="G1391" s="27"/>
      <c r="H1391" s="19"/>
      <c r="I1391" s="19"/>
      <c r="J1391" s="12" t="s">
        <v>114</v>
      </c>
      <c r="K1391" s="14" t="n">
        <v>8432</v>
      </c>
      <c r="L1391" s="14" t="n">
        <v>1550</v>
      </c>
      <c r="M1391" s="14" t="n">
        <v>50</v>
      </c>
      <c r="N1391" s="11" t="n">
        <v>0.005</v>
      </c>
      <c r="O1391" s="11" t="n">
        <v>0.15</v>
      </c>
      <c r="P1391" s="11" t="n">
        <v>7.5</v>
      </c>
      <c r="Q1391" s="25"/>
    </row>
    <row r="1392" ht="22.5" customHeight="1">
      <c r="A1392" s="33"/>
      <c r="B1392" s="33"/>
      <c r="C1392" s="12"/>
      <c r="D1392" s="19"/>
      <c r="E1392" s="28"/>
      <c r="F1392" s="19"/>
      <c r="G1392" s="27"/>
      <c r="H1392" s="19"/>
      <c r="I1392" s="19"/>
      <c r="J1392" s="12" t="s">
        <v>115</v>
      </c>
      <c r="K1392" s="14" t="n">
        <v>15892</v>
      </c>
      <c r="L1392" s="14" t="n">
        <v>2400</v>
      </c>
      <c r="M1392" s="14" t="n">
        <v>50</v>
      </c>
      <c r="N1392" s="11" t="n">
        <v>0.003</v>
      </c>
      <c r="O1392" s="11" t="n">
        <v>0.15</v>
      </c>
      <c r="P1392" s="11" t="n">
        <v>7.5</v>
      </c>
      <c r="Q1392" s="25"/>
    </row>
    <row r="1393" ht="22.5" customHeight="1">
      <c r="A1393" s="33"/>
      <c r="B1393" s="33"/>
      <c r="C1393" s="12" t="n">
        <v>11078827</v>
      </c>
      <c r="D1393" s="12" t="s">
        <v>78</v>
      </c>
      <c r="E1393" s="13" t="s">
        <v>81</v>
      </c>
      <c r="F1393" s="12" t="s">
        <v>15</v>
      </c>
      <c r="G1393" s="20" t="n">
        <v>0.2</v>
      </c>
      <c r="H1393" s="12" t="n">
        <v>50</v>
      </c>
      <c r="I1393" s="20" t="n">
        <f>G1393*H1393*7</f>
        <v>70</v>
      </c>
      <c r="J1393" s="12" t="s">
        <v>113</v>
      </c>
      <c r="K1393" s="14" t="s">
        <v>121</v>
      </c>
      <c r="L1393" s="14"/>
      <c r="M1393" s="15"/>
      <c r="N1393" s="11"/>
      <c r="O1393" s="11"/>
      <c r="P1393" s="11"/>
      <c r="Q1393" s="22" t="n">
        <f>M1395/H1393</f>
        <v>0</v>
      </c>
    </row>
    <row r="1394" ht="22.5" customHeight="1">
      <c r="A1394" s="33"/>
      <c r="B1394" s="33"/>
      <c r="C1394" s="12"/>
      <c r="D1394" s="19"/>
      <c r="E1394" s="28"/>
      <c r="F1394" s="19"/>
      <c r="G1394" s="27"/>
      <c r="H1394" s="19"/>
      <c r="I1394" s="19"/>
      <c r="J1394" s="12" t="s">
        <v>114</v>
      </c>
      <c r="K1394" s="14" t="n">
        <v>45</v>
      </c>
      <c r="L1394" s="14" t="n">
        <v>5</v>
      </c>
      <c r="M1394" s="15" t="n">
        <v>0</v>
      </c>
      <c r="N1394" s="11" t="n">
        <v>0</v>
      </c>
      <c r="O1394" s="11" t="n">
        <v>0</v>
      </c>
      <c r="P1394" s="11" t="n">
        <v>0</v>
      </c>
      <c r="Q1394" s="25"/>
    </row>
    <row r="1395" ht="22.5" customHeight="1">
      <c r="A1395" s="33"/>
      <c r="B1395" s="33"/>
      <c r="C1395" s="12"/>
      <c r="D1395" s="19"/>
      <c r="E1395" s="28"/>
      <c r="F1395" s="19"/>
      <c r="G1395" s="27"/>
      <c r="H1395" s="19"/>
      <c r="I1395" s="19"/>
      <c r="J1395" s="12" t="s">
        <v>115</v>
      </c>
      <c r="K1395" s="14" t="n">
        <v>97</v>
      </c>
      <c r="L1395" s="14" t="n">
        <v>10</v>
      </c>
      <c r="M1395" s="15" t="n">
        <v>0</v>
      </c>
      <c r="N1395" s="11" t="n">
        <v>0</v>
      </c>
      <c r="O1395" s="11" t="n">
        <v>0</v>
      </c>
      <c r="P1395" s="11" t="n">
        <v>0</v>
      </c>
      <c r="Q1395" s="25"/>
    </row>
    <row r="1396" ht="22.5" customHeight="1">
      <c r="A1396" s="33"/>
      <c r="B1396" s="33"/>
      <c r="C1396" s="12" t="n">
        <v>11078981</v>
      </c>
      <c r="D1396" s="12" t="s">
        <v>78</v>
      </c>
      <c r="E1396" s="13" t="s">
        <v>79</v>
      </c>
      <c r="F1396" s="12" t="s">
        <v>15</v>
      </c>
      <c r="G1396" s="20" t="n">
        <v>0.2</v>
      </c>
      <c r="H1396" s="12" t="n">
        <v>50</v>
      </c>
      <c r="I1396" s="20" t="n">
        <f>G1396*H1396*7</f>
        <v>70</v>
      </c>
      <c r="J1396" s="12" t="s">
        <v>113</v>
      </c>
      <c r="K1396" s="14" t="s">
        <v>121</v>
      </c>
      <c r="L1396" s="14"/>
      <c r="M1396" s="15"/>
      <c r="N1396" s="11"/>
      <c r="O1396" s="11"/>
      <c r="P1396" s="11"/>
      <c r="Q1396" s="22" t="n">
        <f>M1398/H1396</f>
        <v>0</v>
      </c>
    </row>
    <row r="1397" ht="22.5" customHeight="1">
      <c r="A1397" s="33"/>
      <c r="B1397" s="33"/>
      <c r="C1397" s="12"/>
      <c r="D1397" s="19"/>
      <c r="E1397" s="28"/>
      <c r="F1397" s="19"/>
      <c r="G1397" s="27"/>
      <c r="H1397" s="19"/>
      <c r="I1397" s="19"/>
      <c r="J1397" s="12" t="s">
        <v>114</v>
      </c>
      <c r="K1397" s="14" t="n">
        <v>125</v>
      </c>
      <c r="L1397" s="14" t="n">
        <v>4</v>
      </c>
      <c r="M1397" s="15" t="n">
        <v>0</v>
      </c>
      <c r="N1397" s="11" t="n">
        <v>0</v>
      </c>
      <c r="O1397" s="11" t="n">
        <v>0</v>
      </c>
      <c r="P1397" s="11" t="n">
        <v>0</v>
      </c>
      <c r="Q1397" s="25"/>
    </row>
    <row r="1398" ht="22.5" customHeight="1">
      <c r="A1398" s="33"/>
      <c r="B1398" s="33"/>
      <c r="C1398" s="12"/>
      <c r="D1398" s="19"/>
      <c r="E1398" s="28"/>
      <c r="F1398" s="19"/>
      <c r="G1398" s="27"/>
      <c r="H1398" s="19"/>
      <c r="I1398" s="19"/>
      <c r="J1398" s="12" t="s">
        <v>115</v>
      </c>
      <c r="K1398" s="14" t="n">
        <v>245</v>
      </c>
      <c r="L1398" s="14" t="n">
        <v>5</v>
      </c>
      <c r="M1398" s="15" t="n">
        <v>0</v>
      </c>
      <c r="N1398" s="11" t="n">
        <v>0</v>
      </c>
      <c r="O1398" s="11" t="n">
        <v>0</v>
      </c>
      <c r="P1398" s="11" t="n">
        <v>0</v>
      </c>
      <c r="Q1398" s="25"/>
    </row>
    <row r="1399" ht="22.5" customHeight="1">
      <c r="A1399" s="33"/>
      <c r="B1399" s="33"/>
      <c r="C1399" s="12" t="n">
        <v>11080833</v>
      </c>
      <c r="D1399" s="12" t="s">
        <v>78</v>
      </c>
      <c r="E1399" s="13" t="s">
        <v>80</v>
      </c>
      <c r="F1399" s="12" t="s">
        <v>15</v>
      </c>
      <c r="G1399" s="20" t="n">
        <v>0.2</v>
      </c>
      <c r="H1399" s="12" t="n">
        <v>50</v>
      </c>
      <c r="I1399" s="20" t="n">
        <f>G1399*H1399*7</f>
        <v>70</v>
      </c>
      <c r="J1399" s="12" t="s">
        <v>113</v>
      </c>
      <c r="K1399" s="14" t="s">
        <v>121</v>
      </c>
      <c r="L1399" s="14"/>
      <c r="M1399" s="15"/>
      <c r="N1399" s="11"/>
      <c r="O1399" s="11"/>
      <c r="P1399" s="11"/>
      <c r="Q1399" s="22" t="n">
        <f>M1401/H1399</f>
        <v>0</v>
      </c>
    </row>
    <row r="1400" ht="22.5" customHeight="1">
      <c r="A1400" s="33"/>
      <c r="B1400" s="33"/>
      <c r="C1400" s="12"/>
      <c r="D1400" s="19"/>
      <c r="E1400" s="28"/>
      <c r="F1400" s="19"/>
      <c r="G1400" s="27"/>
      <c r="H1400" s="19"/>
      <c r="I1400" s="19"/>
      <c r="J1400" s="12" t="s">
        <v>114</v>
      </c>
      <c r="K1400" s="14" t="n">
        <v>15</v>
      </c>
      <c r="L1400" s="14" t="n">
        <v>3</v>
      </c>
      <c r="M1400" s="15" t="n">
        <v>0</v>
      </c>
      <c r="N1400" s="11" t="n">
        <v>0</v>
      </c>
      <c r="O1400" s="11" t="n">
        <v>0</v>
      </c>
      <c r="P1400" s="11" t="n">
        <v>0</v>
      </c>
      <c r="Q1400" s="25"/>
    </row>
    <row r="1401" ht="22.5" customHeight="1">
      <c r="A1401" s="33"/>
      <c r="B1401" s="33"/>
      <c r="C1401" s="12"/>
      <c r="D1401" s="19"/>
      <c r="E1401" s="28"/>
      <c r="F1401" s="19"/>
      <c r="G1401" s="27"/>
      <c r="H1401" s="19"/>
      <c r="I1401" s="19"/>
      <c r="J1401" s="12" t="s">
        <v>115</v>
      </c>
      <c r="K1401" s="14" t="n">
        <v>41</v>
      </c>
      <c r="L1401" s="14" t="n">
        <v>4</v>
      </c>
      <c r="M1401" s="15" t="n">
        <v>0</v>
      </c>
      <c r="N1401" s="11" t="n">
        <v>0</v>
      </c>
      <c r="O1401" s="11" t="n">
        <v>0</v>
      </c>
      <c r="P1401" s="11" t="n">
        <v>0</v>
      </c>
      <c r="Q1401" s="25"/>
    </row>
    <row r="1402" ht="22.5" customHeight="1">
      <c r="A1402" s="33"/>
      <c r="B1402" s="33"/>
      <c r="C1402" s="12" t="n">
        <v>11081056</v>
      </c>
      <c r="D1402" s="12" t="s">
        <v>78</v>
      </c>
      <c r="E1402" s="13" t="s">
        <v>82</v>
      </c>
      <c r="F1402" s="12" t="s">
        <v>15</v>
      </c>
      <c r="G1402" s="20" t="n">
        <v>0.2</v>
      </c>
      <c r="H1402" s="12" t="n">
        <v>50</v>
      </c>
      <c r="I1402" s="20" t="n">
        <f>G1402*H1402*7</f>
        <v>70</v>
      </c>
      <c r="J1402" s="12" t="s">
        <v>113</v>
      </c>
      <c r="K1402" s="14" t="s">
        <v>121</v>
      </c>
      <c r="L1402" s="14"/>
      <c r="M1402" s="15"/>
      <c r="N1402" s="11"/>
      <c r="O1402" s="11"/>
      <c r="P1402" s="11"/>
      <c r="Q1402" s="22" t="n">
        <f>M1404/H1402</f>
        <v>0</v>
      </c>
    </row>
    <row r="1403" ht="22.5" customHeight="1">
      <c r="A1403" s="33"/>
      <c r="B1403" s="33"/>
      <c r="C1403" s="12"/>
      <c r="D1403" s="19"/>
      <c r="E1403" s="28"/>
      <c r="F1403" s="19"/>
      <c r="G1403" s="27"/>
      <c r="H1403" s="19"/>
      <c r="I1403" s="19"/>
      <c r="J1403" s="12" t="s">
        <v>114</v>
      </c>
      <c r="K1403" s="14" t="n">
        <v>44</v>
      </c>
      <c r="L1403" s="14" t="n">
        <v>7</v>
      </c>
      <c r="M1403" s="15" t="n">
        <v>0</v>
      </c>
      <c r="N1403" s="11" t="n">
        <v>0</v>
      </c>
      <c r="O1403" s="11" t="n">
        <v>0</v>
      </c>
      <c r="P1403" s="11" t="n">
        <v>0</v>
      </c>
      <c r="Q1403" s="25"/>
    </row>
    <row r="1404" ht="22.5" customHeight="1">
      <c r="A1404" s="33"/>
      <c r="B1404" s="33"/>
      <c r="C1404" s="12"/>
      <c r="D1404" s="19"/>
      <c r="E1404" s="28"/>
      <c r="F1404" s="19"/>
      <c r="G1404" s="27"/>
      <c r="H1404" s="19"/>
      <c r="I1404" s="19"/>
      <c r="J1404" s="12" t="s">
        <v>115</v>
      </c>
      <c r="K1404" s="14" t="n">
        <v>128</v>
      </c>
      <c r="L1404" s="14" t="n">
        <v>14</v>
      </c>
      <c r="M1404" s="15" t="n">
        <v>0</v>
      </c>
      <c r="N1404" s="11" t="n">
        <v>0</v>
      </c>
      <c r="O1404" s="11" t="n">
        <v>0</v>
      </c>
      <c r="P1404" s="11" t="n">
        <v>0</v>
      </c>
      <c r="Q1404" s="25"/>
    </row>
    <row r="1405" ht="22.5" customHeight="1">
      <c r="A1405" s="33"/>
      <c r="B1405" s="33"/>
      <c r="C1405" s="12" t="n">
        <v>11078963</v>
      </c>
      <c r="D1405" s="12" t="s">
        <v>77</v>
      </c>
      <c r="E1405" s="13" t="s">
        <v>14</v>
      </c>
      <c r="F1405" s="12" t="s">
        <v>15</v>
      </c>
      <c r="G1405" s="20" t="n">
        <v>0.4</v>
      </c>
      <c r="H1405" s="12" t="n">
        <v>100</v>
      </c>
      <c r="I1405" s="20" t="n">
        <f>G1405*H1405*7</f>
        <v>280</v>
      </c>
      <c r="J1405" s="12" t="s">
        <v>113</v>
      </c>
      <c r="K1405" s="14" t="s">
        <v>121</v>
      </c>
      <c r="L1405" s="14"/>
      <c r="M1405" s="15"/>
      <c r="N1405" s="11"/>
      <c r="O1405" s="11"/>
      <c r="P1405" s="11"/>
      <c r="Q1405" s="22" t="n">
        <f>M1407/H1405</f>
        <v>0.3</v>
      </c>
    </row>
    <row r="1406" ht="22.5" customHeight="1">
      <c r="A1406" s="33"/>
      <c r="B1406" s="33"/>
      <c r="C1406" s="12"/>
      <c r="D1406" s="19"/>
      <c r="E1406" s="28"/>
      <c r="F1406" s="19"/>
      <c r="G1406" s="27"/>
      <c r="H1406" s="19"/>
      <c r="I1406" s="19"/>
      <c r="J1406" s="12" t="s">
        <v>114</v>
      </c>
      <c r="K1406" s="14" t="n">
        <v>2410</v>
      </c>
      <c r="L1406" s="14" t="n">
        <v>163</v>
      </c>
      <c r="M1406" s="15" t="n">
        <v>11</v>
      </c>
      <c r="N1406" s="11" t="n">
        <v>0.027</v>
      </c>
      <c r="O1406" s="11" t="n">
        <v>0.4</v>
      </c>
      <c r="P1406" s="11" t="n">
        <v>4.4</v>
      </c>
      <c r="Q1406" s="25"/>
    </row>
    <row r="1407" ht="22.5" customHeight="1">
      <c r="A1407" s="33"/>
      <c r="B1407" s="33"/>
      <c r="C1407" s="12"/>
      <c r="D1407" s="19"/>
      <c r="E1407" s="28"/>
      <c r="F1407" s="19"/>
      <c r="G1407" s="27"/>
      <c r="H1407" s="19"/>
      <c r="I1407" s="19"/>
      <c r="J1407" s="12" t="s">
        <v>115</v>
      </c>
      <c r="K1407" s="14" t="n">
        <v>6349</v>
      </c>
      <c r="L1407" s="14" t="n">
        <v>455</v>
      </c>
      <c r="M1407" s="15" t="n">
        <v>30</v>
      </c>
      <c r="N1407" s="11" t="n">
        <v>0.026</v>
      </c>
      <c r="O1407" s="11" t="n">
        <v>0.4</v>
      </c>
      <c r="P1407" s="11" t="n">
        <v>12</v>
      </c>
      <c r="Q1407" s="25"/>
    </row>
    <row r="1408" ht="22.5" customHeight="1">
      <c r="A1408" s="33"/>
      <c r="B1408" s="33"/>
      <c r="C1408" s="12" t="n">
        <v>91538300</v>
      </c>
      <c r="D1408" s="12" t="s">
        <v>70</v>
      </c>
      <c r="E1408" s="13" t="s">
        <v>40</v>
      </c>
      <c r="F1408" s="12" t="s">
        <v>15</v>
      </c>
      <c r="G1408" s="20" t="n">
        <v>0.14</v>
      </c>
      <c r="H1408" s="12" t="n">
        <v>300</v>
      </c>
      <c r="I1408" s="20" t="n">
        <f>G1408*H1408*7</f>
        <v>294</v>
      </c>
      <c r="J1408" s="12" t="s">
        <v>113</v>
      </c>
      <c r="K1408" s="14" t="s">
        <v>121</v>
      </c>
      <c r="L1408" s="14"/>
      <c r="M1408" s="15"/>
      <c r="N1408" s="11"/>
      <c r="O1408" s="11"/>
      <c r="P1408" s="11"/>
      <c r="Q1408" s="22" t="n">
        <f>M1410/H1408</f>
        <v>0.00333333333333333</v>
      </c>
    </row>
    <row r="1409" ht="22.5" customHeight="1">
      <c r="A1409" s="33"/>
      <c r="B1409" s="33"/>
      <c r="C1409" s="12"/>
      <c r="D1409" s="19"/>
      <c r="E1409" s="28"/>
      <c r="F1409" s="19"/>
      <c r="G1409" s="27"/>
      <c r="H1409" s="19"/>
      <c r="I1409" s="19"/>
      <c r="J1409" s="12" t="s">
        <v>114</v>
      </c>
      <c r="K1409" s="14" t="n">
        <v>1785</v>
      </c>
      <c r="L1409" s="14" t="n">
        <v>275</v>
      </c>
      <c r="M1409" s="15" t="n">
        <v>1</v>
      </c>
      <c r="N1409" s="11" t="n">
        <v>0.001</v>
      </c>
      <c r="O1409" s="11" t="n">
        <v>0.14</v>
      </c>
      <c r="P1409" s="11" t="n">
        <v>0.14</v>
      </c>
      <c r="Q1409" s="25"/>
    </row>
    <row r="1410" ht="22.5" customHeight="1">
      <c r="A1410" s="33"/>
      <c r="B1410" s="33"/>
      <c r="C1410" s="12"/>
      <c r="D1410" s="19"/>
      <c r="E1410" s="28"/>
      <c r="F1410" s="19"/>
      <c r="G1410" s="27"/>
      <c r="H1410" s="19"/>
      <c r="I1410" s="19"/>
      <c r="J1410" s="12" t="s">
        <v>115</v>
      </c>
      <c r="K1410" s="14" t="n">
        <v>3337</v>
      </c>
      <c r="L1410" s="14" t="n">
        <v>483</v>
      </c>
      <c r="M1410" s="15" t="n">
        <v>1</v>
      </c>
      <c r="N1410" s="11" t="n">
        <v>0</v>
      </c>
      <c r="O1410" s="11" t="n">
        <v>0.14</v>
      </c>
      <c r="P1410" s="11" t="n">
        <v>0.14</v>
      </c>
      <c r="Q1410" s="25"/>
    </row>
    <row r="1411" ht="22.5" customHeight="1">
      <c r="A1411" s="33"/>
      <c r="B1411" s="33"/>
      <c r="C1411" s="12" t="n">
        <v>91538301</v>
      </c>
      <c r="D1411" s="12" t="s">
        <v>70</v>
      </c>
      <c r="E1411" s="13" t="s">
        <v>14</v>
      </c>
      <c r="F1411" s="12" t="s">
        <v>15</v>
      </c>
      <c r="G1411" s="20" t="n">
        <v>0.22</v>
      </c>
      <c r="H1411" s="12" t="n">
        <v>200</v>
      </c>
      <c r="I1411" s="20" t="n">
        <f>G1411*H1411*7</f>
        <v>308</v>
      </c>
      <c r="J1411" s="12" t="s">
        <v>113</v>
      </c>
      <c r="K1411" s="14" t="s">
        <v>121</v>
      </c>
      <c r="L1411" s="14"/>
      <c r="M1411" s="15"/>
      <c r="N1411" s="11"/>
      <c r="O1411" s="11"/>
      <c r="P1411" s="11"/>
      <c r="Q1411" s="22" t="n">
        <f>M1413/H1411</f>
        <v>0.035</v>
      </c>
    </row>
    <row r="1412" ht="22.5" customHeight="1">
      <c r="A1412" s="33"/>
      <c r="B1412" s="33"/>
      <c r="C1412" s="12"/>
      <c r="D1412" s="19"/>
      <c r="E1412" s="28"/>
      <c r="F1412" s="19"/>
      <c r="G1412" s="27"/>
      <c r="H1412" s="19"/>
      <c r="I1412" s="19"/>
      <c r="J1412" s="12" t="s">
        <v>114</v>
      </c>
      <c r="K1412" s="14" t="n">
        <v>256</v>
      </c>
      <c r="L1412" s="14" t="n">
        <v>72</v>
      </c>
      <c r="M1412" s="15" t="n">
        <v>3</v>
      </c>
      <c r="N1412" s="11" t="n">
        <v>0.009</v>
      </c>
      <c r="O1412" s="11" t="n">
        <v>0.22</v>
      </c>
      <c r="P1412" s="11" t="n">
        <v>0.66</v>
      </c>
      <c r="Q1412" s="25"/>
    </row>
    <row r="1413" ht="22.5" customHeight="1">
      <c r="A1413" s="33"/>
      <c r="B1413" s="33"/>
      <c r="C1413" s="12"/>
      <c r="D1413" s="19"/>
      <c r="E1413" s="28"/>
      <c r="F1413" s="19"/>
      <c r="G1413" s="27"/>
      <c r="H1413" s="19"/>
      <c r="I1413" s="19"/>
      <c r="J1413" s="12" t="s">
        <v>115</v>
      </c>
      <c r="K1413" s="14" t="n">
        <v>511</v>
      </c>
      <c r="L1413" s="14" t="n">
        <v>167</v>
      </c>
      <c r="M1413" s="15" t="n">
        <v>7</v>
      </c>
      <c r="N1413" s="11" t="n">
        <v>0.009</v>
      </c>
      <c r="O1413" s="11" t="n">
        <v>0.22</v>
      </c>
      <c r="P1413" s="11" t="n">
        <v>1.54</v>
      </c>
      <c r="Q1413" s="25"/>
    </row>
    <row r="1414" ht="22.5" customHeight="1">
      <c r="A1414" s="33"/>
      <c r="B1414" s="33"/>
      <c r="C1414" s="12" t="n">
        <v>91538306</v>
      </c>
      <c r="D1414" s="12" t="s">
        <v>70</v>
      </c>
      <c r="E1414" s="13" t="s">
        <v>65</v>
      </c>
      <c r="F1414" s="12" t="s">
        <v>15</v>
      </c>
      <c r="G1414" s="20" t="n">
        <v>0.18</v>
      </c>
      <c r="H1414" s="12" t="n">
        <v>250</v>
      </c>
      <c r="I1414" s="20" t="n">
        <f>G1414*H1414*7</f>
        <v>315</v>
      </c>
      <c r="J1414" s="12" t="s">
        <v>113</v>
      </c>
      <c r="K1414" s="14" t="s">
        <v>121</v>
      </c>
      <c r="L1414" s="14"/>
      <c r="M1414" s="15"/>
      <c r="N1414" s="11"/>
      <c r="O1414" s="11"/>
      <c r="P1414" s="11"/>
      <c r="Q1414" s="22" t="n">
        <f>M1416/H1414</f>
        <v>0.004</v>
      </c>
    </row>
    <row r="1415" ht="22.5" customHeight="1">
      <c r="A1415" s="33"/>
      <c r="B1415" s="33"/>
      <c r="C1415" s="12"/>
      <c r="D1415" s="19"/>
      <c r="E1415" s="28"/>
      <c r="F1415" s="19"/>
      <c r="G1415" s="27"/>
      <c r="H1415" s="19"/>
      <c r="I1415" s="19"/>
      <c r="J1415" s="12" t="s">
        <v>114</v>
      </c>
      <c r="K1415" s="14" t="n">
        <v>1061</v>
      </c>
      <c r="L1415" s="14" t="n">
        <v>310</v>
      </c>
      <c r="M1415" s="15" t="n">
        <v>0</v>
      </c>
      <c r="N1415" s="11" t="n">
        <v>0</v>
      </c>
      <c r="O1415" s="11" t="n">
        <v>0</v>
      </c>
      <c r="P1415" s="11" t="n">
        <v>0</v>
      </c>
      <c r="Q1415" s="25"/>
    </row>
    <row r="1416" ht="22.5" customHeight="1">
      <c r="A1416" s="33"/>
      <c r="B1416" s="33"/>
      <c r="C1416" s="12"/>
      <c r="D1416" s="19"/>
      <c r="E1416" s="28"/>
      <c r="F1416" s="19"/>
      <c r="G1416" s="27"/>
      <c r="H1416" s="19"/>
      <c r="I1416" s="19"/>
      <c r="J1416" s="12" t="s">
        <v>115</v>
      </c>
      <c r="K1416" s="14" t="n">
        <v>1709</v>
      </c>
      <c r="L1416" s="14" t="n">
        <v>484</v>
      </c>
      <c r="M1416" s="15" t="n">
        <v>1</v>
      </c>
      <c r="N1416" s="11" t="n">
        <v>0</v>
      </c>
      <c r="O1416" s="11" t="n">
        <v>0.18</v>
      </c>
      <c r="P1416" s="11" t="n">
        <v>0.18</v>
      </c>
      <c r="Q1416" s="25"/>
    </row>
    <row r="1417" ht="22.5" customHeight="1">
      <c r="A1417" s="33"/>
      <c r="B1417" s="33"/>
      <c r="C1417" s="12" t="n">
        <v>91538307</v>
      </c>
      <c r="D1417" s="12" t="s">
        <v>70</v>
      </c>
      <c r="E1417" s="13" t="s">
        <v>17</v>
      </c>
      <c r="F1417" s="12" t="s">
        <v>15</v>
      </c>
      <c r="G1417" s="20" t="n">
        <v>0.22</v>
      </c>
      <c r="H1417" s="12" t="n">
        <v>200</v>
      </c>
      <c r="I1417" s="20" t="n">
        <f>G1417*H1417*7</f>
        <v>308</v>
      </c>
      <c r="J1417" s="12" t="s">
        <v>113</v>
      </c>
      <c r="K1417" s="14" t="s">
        <v>121</v>
      </c>
      <c r="L1417" s="14"/>
      <c r="M1417" s="15"/>
      <c r="N1417" s="11"/>
      <c r="O1417" s="11"/>
      <c r="P1417" s="11"/>
      <c r="Q1417" s="22" t="n">
        <f>M1419/H1417</f>
        <v>0</v>
      </c>
    </row>
    <row r="1418" ht="22.5" customHeight="1">
      <c r="A1418" s="33"/>
      <c r="B1418" s="33"/>
      <c r="C1418" s="12"/>
      <c r="D1418" s="19"/>
      <c r="E1418" s="28"/>
      <c r="F1418" s="19"/>
      <c r="G1418" s="27"/>
      <c r="H1418" s="19"/>
      <c r="I1418" s="19"/>
      <c r="J1418" s="12" t="s">
        <v>114</v>
      </c>
      <c r="K1418" s="14" t="n">
        <v>8</v>
      </c>
      <c r="L1418" s="14" t="n">
        <v>3</v>
      </c>
      <c r="M1418" s="15" t="n">
        <v>0</v>
      </c>
      <c r="N1418" s="11" t="n">
        <v>0</v>
      </c>
      <c r="O1418" s="11" t="n">
        <v>0</v>
      </c>
      <c r="P1418" s="11" t="n">
        <v>0</v>
      </c>
      <c r="Q1418" s="25"/>
    </row>
    <row r="1419" ht="22.5" customHeight="1">
      <c r="A1419" s="33"/>
      <c r="B1419" s="33"/>
      <c r="C1419" s="12"/>
      <c r="D1419" s="19"/>
      <c r="E1419" s="28"/>
      <c r="F1419" s="19"/>
      <c r="G1419" s="27"/>
      <c r="H1419" s="19"/>
      <c r="I1419" s="19"/>
      <c r="J1419" s="12" t="s">
        <v>115</v>
      </c>
      <c r="K1419" s="14" t="n">
        <v>20</v>
      </c>
      <c r="L1419" s="14" t="n">
        <v>4</v>
      </c>
      <c r="M1419" s="15" t="n">
        <v>0</v>
      </c>
      <c r="N1419" s="11" t="n">
        <v>0</v>
      </c>
      <c r="O1419" s="11" t="n">
        <v>0</v>
      </c>
      <c r="P1419" s="11" t="n">
        <v>0</v>
      </c>
      <c r="Q1419" s="25"/>
    </row>
    <row r="1420" ht="22.5" customHeight="1">
      <c r="A1420" s="33"/>
      <c r="B1420" s="33"/>
      <c r="C1420" s="12" t="n">
        <v>91538308</v>
      </c>
      <c r="D1420" s="12" t="s">
        <v>70</v>
      </c>
      <c r="E1420" s="13" t="s">
        <v>11</v>
      </c>
      <c r="F1420" s="12" t="s">
        <v>15</v>
      </c>
      <c r="G1420" s="20" t="n">
        <v>0.18</v>
      </c>
      <c r="H1420" s="12" t="n">
        <v>200</v>
      </c>
      <c r="I1420" s="20" t="n">
        <f>G1420*H1420*7</f>
        <v>252</v>
      </c>
      <c r="J1420" s="12" t="s">
        <v>113</v>
      </c>
      <c r="K1420" s="14" t="s">
        <v>121</v>
      </c>
      <c r="L1420" s="14"/>
      <c r="M1420" s="15"/>
      <c r="N1420" s="11"/>
      <c r="O1420" s="11"/>
      <c r="P1420" s="11"/>
      <c r="Q1420" s="22" t="n">
        <f>M1422/H1420</f>
        <v>0</v>
      </c>
    </row>
    <row r="1421" ht="22.5" customHeight="1">
      <c r="A1421" s="33"/>
      <c r="B1421" s="33"/>
      <c r="C1421" s="12"/>
      <c r="D1421" s="19"/>
      <c r="E1421" s="28"/>
      <c r="F1421" s="19"/>
      <c r="G1421" s="27"/>
      <c r="H1421" s="19"/>
      <c r="I1421" s="19"/>
      <c r="J1421" s="12" t="s">
        <v>114</v>
      </c>
      <c r="K1421" s="14" t="n">
        <v>40</v>
      </c>
      <c r="L1421" s="14" t="n">
        <v>2</v>
      </c>
      <c r="M1421" s="15" t="n">
        <v>0</v>
      </c>
      <c r="N1421" s="11" t="n">
        <v>0</v>
      </c>
      <c r="O1421" s="11" t="n">
        <v>0</v>
      </c>
      <c r="P1421" s="11" t="n">
        <v>0</v>
      </c>
      <c r="Q1421" s="25"/>
    </row>
    <row r="1422" ht="22.5" customHeight="1">
      <c r="A1422" s="33"/>
      <c r="B1422" s="33"/>
      <c r="C1422" s="12"/>
      <c r="D1422" s="19"/>
      <c r="E1422" s="28"/>
      <c r="F1422" s="19"/>
      <c r="G1422" s="27"/>
      <c r="H1422" s="19"/>
      <c r="I1422" s="19"/>
      <c r="J1422" s="12" t="s">
        <v>115</v>
      </c>
      <c r="K1422" s="14" t="n">
        <v>99</v>
      </c>
      <c r="L1422" s="14" t="n">
        <v>3</v>
      </c>
      <c r="M1422" s="15" t="n">
        <v>0</v>
      </c>
      <c r="N1422" s="11" t="n">
        <v>0</v>
      </c>
      <c r="O1422" s="11" t="n">
        <v>0</v>
      </c>
      <c r="P1422" s="11" t="n">
        <v>0</v>
      </c>
      <c r="Q1422" s="25"/>
    </row>
    <row r="1423" ht="22.5" customHeight="1">
      <c r="A1423" s="33"/>
      <c r="B1423" s="33"/>
      <c r="C1423" s="12" t="n">
        <v>91538309</v>
      </c>
      <c r="D1423" s="12" t="s">
        <v>70</v>
      </c>
      <c r="E1423" s="13" t="s">
        <v>48</v>
      </c>
      <c r="F1423" s="12" t="s">
        <v>15</v>
      </c>
      <c r="G1423" s="20" t="n">
        <v>0.18</v>
      </c>
      <c r="H1423" s="12" t="n">
        <v>198</v>
      </c>
      <c r="I1423" s="20" t="n">
        <f>G1423*H1423*7</f>
        <v>249.48</v>
      </c>
      <c r="J1423" s="12" t="s">
        <v>113</v>
      </c>
      <c r="K1423" s="14" t="s">
        <v>121</v>
      </c>
      <c r="L1423" s="14"/>
      <c r="M1423" s="15"/>
      <c r="N1423" s="11"/>
      <c r="O1423" s="11"/>
      <c r="P1423" s="11"/>
      <c r="Q1423" s="22" t="n">
        <f>M1425/H1423</f>
        <v>0</v>
      </c>
    </row>
    <row r="1424" ht="22.5" customHeight="1">
      <c r="A1424" s="33"/>
      <c r="B1424" s="33"/>
      <c r="C1424" s="12"/>
      <c r="D1424" s="19"/>
      <c r="E1424" s="28"/>
      <c r="F1424" s="19"/>
      <c r="G1424" s="27"/>
      <c r="H1424" s="19"/>
      <c r="I1424" s="19"/>
      <c r="J1424" s="12" t="s">
        <v>114</v>
      </c>
      <c r="K1424" s="14" t="n">
        <v>96</v>
      </c>
      <c r="L1424" s="14" t="n">
        <v>14</v>
      </c>
      <c r="M1424" s="15" t="n">
        <v>0</v>
      </c>
      <c r="N1424" s="11" t="n">
        <v>0</v>
      </c>
      <c r="O1424" s="11" t="n">
        <v>0</v>
      </c>
      <c r="P1424" s="11" t="n">
        <v>0</v>
      </c>
      <c r="Q1424" s="25"/>
    </row>
    <row r="1425" ht="22.5" customHeight="1">
      <c r="A1425" s="33"/>
      <c r="B1425" s="33"/>
      <c r="C1425" s="12"/>
      <c r="D1425" s="19"/>
      <c r="E1425" s="28"/>
      <c r="F1425" s="19"/>
      <c r="G1425" s="27"/>
      <c r="H1425" s="19"/>
      <c r="I1425" s="19"/>
      <c r="J1425" s="12" t="s">
        <v>115</v>
      </c>
      <c r="K1425" s="14" t="n">
        <v>160</v>
      </c>
      <c r="L1425" s="14" t="n">
        <v>26</v>
      </c>
      <c r="M1425" s="15" t="n">
        <v>0</v>
      </c>
      <c r="N1425" s="11" t="n">
        <v>0</v>
      </c>
      <c r="O1425" s="11" t="n">
        <v>0</v>
      </c>
      <c r="P1425" s="11" t="n">
        <v>0</v>
      </c>
      <c r="Q1425" s="25"/>
    </row>
    <row r="1426" ht="22.5" customHeight="1">
      <c r="A1426" s="33"/>
      <c r="B1426" s="33"/>
      <c r="C1426" s="12" t="n">
        <v>11511535</v>
      </c>
      <c r="D1426" s="12" t="s">
        <v>77</v>
      </c>
      <c r="E1426" s="13" t="s">
        <v>14</v>
      </c>
      <c r="F1426" s="12" t="s">
        <v>26</v>
      </c>
      <c r="G1426" s="20" t="n">
        <v>0.3</v>
      </c>
      <c r="H1426" s="12" t="n">
        <v>200</v>
      </c>
      <c r="I1426" s="20" t="n">
        <f>G1426*H1426*7</f>
        <v>420</v>
      </c>
      <c r="J1426" s="12" t="s">
        <v>113</v>
      </c>
      <c r="K1426" s="14" t="n">
        <v>10107</v>
      </c>
      <c r="L1426" s="14" t="n">
        <v>30</v>
      </c>
      <c r="M1426" s="15" t="n">
        <v>4</v>
      </c>
      <c r="N1426" s="11" t="n">
        <v>0.04</v>
      </c>
      <c r="O1426" s="11" t="n">
        <v>0.28</v>
      </c>
      <c r="P1426" s="11" t="n">
        <v>1.11</v>
      </c>
      <c r="Q1426" s="22" t="n">
        <f>M1428/H1426</f>
        <v>0.68</v>
      </c>
    </row>
    <row r="1427" ht="22.5" customHeight="1">
      <c r="A1427" s="33"/>
      <c r="B1427" s="33"/>
      <c r="C1427" s="12"/>
      <c r="D1427" s="19"/>
      <c r="E1427" s="28"/>
      <c r="F1427" s="19"/>
      <c r="G1427" s="27"/>
      <c r="H1427" s="19"/>
      <c r="I1427" s="19"/>
      <c r="J1427" s="12" t="s">
        <v>114</v>
      </c>
      <c r="K1427" s="14" t="n">
        <v>97133</v>
      </c>
      <c r="L1427" s="14" t="n">
        <v>417</v>
      </c>
      <c r="M1427" s="15" t="n">
        <v>36</v>
      </c>
      <c r="N1427" s="11" t="n">
        <v>0.03</v>
      </c>
      <c r="O1427" s="11" t="n">
        <v>0.34</v>
      </c>
      <c r="P1427" s="11" t="n">
        <v>12.34</v>
      </c>
      <c r="Q1427" s="25"/>
    </row>
    <row r="1428" ht="22.5" customHeight="1">
      <c r="A1428" s="33"/>
      <c r="B1428" s="33"/>
      <c r="C1428" s="12"/>
      <c r="D1428" s="19"/>
      <c r="E1428" s="28"/>
      <c r="F1428" s="19"/>
      <c r="G1428" s="27"/>
      <c r="H1428" s="19"/>
      <c r="I1428" s="46"/>
      <c r="J1428" s="37" t="s">
        <v>115</v>
      </c>
      <c r="K1428" s="14" t="n">
        <v>279987</v>
      </c>
      <c r="L1428" s="14" t="n">
        <v>1715</v>
      </c>
      <c r="M1428" s="15" t="n">
        <v>136</v>
      </c>
      <c r="N1428" s="11" t="n">
        <v>0.03</v>
      </c>
      <c r="O1428" s="11" t="n">
        <v>0.38</v>
      </c>
      <c r="P1428" s="11" t="n">
        <v>51.33</v>
      </c>
      <c r="Q1428" s="25"/>
    </row>
    <row r="1429" ht="22.5" customHeight="1">
      <c r="A1429" s="33"/>
      <c r="B1429" s="33"/>
      <c r="C1429" s="12" t="n">
        <v>11792342</v>
      </c>
      <c r="D1429" s="12" t="s">
        <v>85</v>
      </c>
      <c r="E1429" s="13" t="s">
        <v>29</v>
      </c>
      <c r="F1429" s="12" t="s">
        <v>15</v>
      </c>
      <c r="G1429" s="20" t="n">
        <v>0.2</v>
      </c>
      <c r="H1429" s="51" t="n">
        <v>40</v>
      </c>
      <c r="I1429" s="20" t="n">
        <f>G1429*H1429*7</f>
        <v>56</v>
      </c>
      <c r="J1429" s="12" t="s">
        <v>113</v>
      </c>
      <c r="K1429" s="14" t="n">
        <v>31</v>
      </c>
      <c r="L1429" s="14" t="n">
        <v>3</v>
      </c>
      <c r="M1429" s="15" t="n">
        <v>0</v>
      </c>
      <c r="N1429" s="11" t="n">
        <v>0</v>
      </c>
      <c r="O1429" s="11" t="n">
        <v>0</v>
      </c>
      <c r="P1429" s="11" t="n">
        <v>0</v>
      </c>
      <c r="Q1429" s="22" t="n">
        <f>M1431/H1429</f>
        <v>0.025</v>
      </c>
    </row>
    <row r="1430" ht="22.5" customHeight="1">
      <c r="A1430" s="33"/>
      <c r="B1430" s="33"/>
      <c r="C1430" s="12"/>
      <c r="D1430" s="19"/>
      <c r="E1430" s="28"/>
      <c r="F1430" s="19"/>
      <c r="G1430" s="27"/>
      <c r="H1430" s="53"/>
      <c r="I1430" s="19"/>
      <c r="J1430" s="12" t="s">
        <v>114</v>
      </c>
      <c r="K1430" s="14" t="n">
        <v>1051</v>
      </c>
      <c r="L1430" s="14" t="n">
        <v>189</v>
      </c>
      <c r="M1430" s="15" t="n">
        <v>1</v>
      </c>
      <c r="N1430" s="11" t="n">
        <v>0.001</v>
      </c>
      <c r="O1430" s="11" t="n">
        <v>0.2</v>
      </c>
      <c r="P1430" s="11" t="n">
        <v>0.2</v>
      </c>
      <c r="Q1430" s="25"/>
    </row>
    <row r="1431" ht="22.5" customHeight="1">
      <c r="A1431" s="33"/>
      <c r="B1431" s="33"/>
      <c r="C1431" s="12"/>
      <c r="D1431" s="19"/>
      <c r="E1431" s="47"/>
      <c r="F1431" s="46"/>
      <c r="G1431" s="48"/>
      <c r="H1431" s="54"/>
      <c r="I1431" s="19"/>
      <c r="J1431" s="12" t="s">
        <v>115</v>
      </c>
      <c r="K1431" s="14" t="n">
        <v>3227</v>
      </c>
      <c r="L1431" s="14" t="n">
        <v>445</v>
      </c>
      <c r="M1431" s="15" t="n">
        <v>1</v>
      </c>
      <c r="N1431" s="11" t="n">
        <v>0</v>
      </c>
      <c r="O1431" s="11" t="n">
        <v>0.2</v>
      </c>
      <c r="P1431" s="11" t="n">
        <v>0.2</v>
      </c>
      <c r="Q1431" s="25"/>
    </row>
    <row r="1432" ht="22.5" customHeight="1">
      <c r="A1432" s="33"/>
      <c r="B1432" s="33"/>
      <c r="C1432" s="12" t="n">
        <v>5365722</v>
      </c>
      <c r="D1432" s="12" t="s">
        <v>86</v>
      </c>
      <c r="E1432" s="13" t="s">
        <v>87</v>
      </c>
      <c r="F1432" s="12" t="s">
        <v>12</v>
      </c>
      <c r="G1432" s="20" t="n">
        <v>0.3</v>
      </c>
      <c r="H1432" s="51" t="n">
        <v>50</v>
      </c>
      <c r="I1432" s="20" t="n">
        <f>G1432*H1432*7</f>
        <v>105</v>
      </c>
      <c r="J1432" s="12" t="s">
        <v>113</v>
      </c>
      <c r="K1432" s="14" t="s">
        <v>134</v>
      </c>
      <c r="L1432" s="14"/>
      <c r="M1432" s="15"/>
      <c r="N1432" s="11"/>
      <c r="O1432" s="11"/>
      <c r="P1432" s="11"/>
      <c r="Q1432" s="22" t="n">
        <f>M1434/H1432</f>
        <v>0.42</v>
      </c>
    </row>
    <row r="1433" ht="22.5" customHeight="1">
      <c r="A1433" s="33"/>
      <c r="B1433" s="33"/>
      <c r="C1433" s="12"/>
      <c r="D1433" s="19"/>
      <c r="E1433" s="28"/>
      <c r="F1433" s="19"/>
      <c r="G1433" s="27"/>
      <c r="H1433" s="53"/>
      <c r="I1433" s="19"/>
      <c r="J1433" s="12" t="s">
        <v>114</v>
      </c>
      <c r="K1433" s="14" t="s">
        <v>134</v>
      </c>
      <c r="L1433" s="14"/>
      <c r="M1433" s="15"/>
      <c r="N1433" s="11"/>
      <c r="O1433" s="11"/>
      <c r="P1433" s="11"/>
      <c r="Q1433" s="25"/>
    </row>
    <row r="1434" ht="22.5" customHeight="1">
      <c r="A1434" s="33"/>
      <c r="B1434" s="33"/>
      <c r="C1434" s="12"/>
      <c r="D1434" s="19"/>
      <c r="E1434" s="47"/>
      <c r="F1434" s="19"/>
      <c r="G1434" s="48"/>
      <c r="H1434" s="54"/>
      <c r="I1434" s="19"/>
      <c r="J1434" s="12" t="s">
        <v>115</v>
      </c>
      <c r="K1434" s="14" t="n">
        <v>23567</v>
      </c>
      <c r="L1434" s="14" t="n">
        <v>8423</v>
      </c>
      <c r="M1434" s="15" t="n">
        <v>21</v>
      </c>
      <c r="N1434" s="11" t="n">
        <v>0.001</v>
      </c>
      <c r="O1434" s="11" t="n">
        <v>0.537</v>
      </c>
      <c r="P1434" s="11" t="n">
        <v>11.2769</v>
      </c>
      <c r="Q1434" s="25"/>
    </row>
    <row r="1435" ht="22.5" customHeight="1">
      <c r="A1435" s="33"/>
      <c r="B1435" s="33"/>
      <c r="C1435" s="12" t="n">
        <v>11924654</v>
      </c>
      <c r="D1435" s="12" t="s">
        <v>86</v>
      </c>
      <c r="E1435" s="13" t="s">
        <v>87</v>
      </c>
      <c r="F1435" s="12" t="s">
        <v>12</v>
      </c>
      <c r="G1435" s="20" t="n">
        <v>0.3</v>
      </c>
      <c r="H1435" s="51" t="n">
        <v>50</v>
      </c>
      <c r="I1435" s="20" t="n">
        <f>G1435*H1435*7</f>
        <v>105</v>
      </c>
      <c r="J1435" s="12" t="s">
        <v>113</v>
      </c>
      <c r="K1435" s="14" t="s">
        <v>134</v>
      </c>
      <c r="L1435" s="14"/>
      <c r="M1435" s="15"/>
      <c r="N1435" s="11"/>
      <c r="O1435" s="11"/>
      <c r="P1435" s="11"/>
      <c r="Q1435" s="22" t="n">
        <f>M1437/H1435</f>
        <v>0</v>
      </c>
    </row>
    <row r="1436" ht="22.5" customHeight="1">
      <c r="A1436" s="33"/>
      <c r="B1436" s="33"/>
      <c r="C1436" s="12"/>
      <c r="D1436" s="19"/>
      <c r="E1436" s="28"/>
      <c r="F1436" s="19"/>
      <c r="G1436" s="27"/>
      <c r="H1436" s="53"/>
      <c r="I1436" s="19"/>
      <c r="J1436" s="12" t="s">
        <v>114</v>
      </c>
      <c r="K1436" s="14" t="s">
        <v>134</v>
      </c>
      <c r="L1436" s="14"/>
      <c r="M1436" s="15"/>
      <c r="N1436" s="11"/>
      <c r="O1436" s="11"/>
      <c r="P1436" s="11"/>
      <c r="Q1436" s="25"/>
    </row>
    <row r="1437" ht="22.5" customHeight="1">
      <c r="A1437" s="29"/>
      <c r="B1437" s="29"/>
      <c r="C1437" s="12"/>
      <c r="D1437" s="19"/>
      <c r="E1437" s="47"/>
      <c r="F1437" s="19"/>
      <c r="G1437" s="48"/>
      <c r="H1437" s="54"/>
      <c r="I1437" s="19"/>
      <c r="J1437" s="12" t="s">
        <v>115</v>
      </c>
      <c r="K1437" s="14" t="n">
        <v>86</v>
      </c>
      <c r="L1437" s="14" t="n">
        <v>35</v>
      </c>
      <c r="M1437" s="15" t="n">
        <v>0</v>
      </c>
      <c r="N1437" s="11" t="n">
        <v>0.001</v>
      </c>
      <c r="O1437" s="11" t="n">
        <v>0</v>
      </c>
      <c r="P1437" s="11" t="n">
        <v>0.0424</v>
      </c>
      <c r="Q1437" s="25"/>
    </row>
    <row r="1438" ht="22.5" customHeight="1">
      <c r="A1438" s="18"/>
      <c r="C1438" s="10"/>
      <c r="D1438" s="10"/>
      <c r="E1438" s="10"/>
      <c r="F1438" s="10"/>
      <c r="G1438" s="17"/>
      <c r="H1438" s="10"/>
      <c r="I1438" s="17"/>
      <c r="J1438" s="10"/>
      <c r="K1438" s="15"/>
      <c r="L1438" s="15"/>
      <c r="M1438" s="15"/>
      <c r="N1438" s="15"/>
      <c r="O1438" s="15"/>
      <c r="P1438" s="70"/>
      <c r="Q1438" s="7"/>
    </row>
    <row r="1439" ht="22.5" customHeight="1">
      <c r="A1439" s="18" t="s">
        <v>110</v>
      </c>
      <c r="B1439" s="8" t="s">
        <v>139</v>
      </c>
      <c r="C1439" s="10"/>
      <c r="D1439" s="10"/>
      <c r="E1439" s="10"/>
      <c r="F1439" s="10"/>
      <c r="G1439" s="17"/>
      <c r="H1439" s="10"/>
      <c r="I1439" s="17"/>
      <c r="J1439" s="10"/>
      <c r="K1439" s="21" t="n">
        <f>K1442+K1445+K1448+K1451+K1454+K1457+K1460+K1463+K1466+K1469+K1472+K1475+K1478+K1481+K1484+K1487+K1490+K1493+K1496+K1499+K1502+K1505+K1508+K1511+K1514+K1517+K1520+K1523+K1526+K1529+K1532+K1535+K1538+K1550+K1553+K1556+K1559+K1562+K1565+K1568+K1571+K1574+K1577+K1580+K1583+K1586+K1589+K1592+K1595+K1598+K1601+K1604+K1607+K1610+K1613+K1616+K1619+K1622+K1625+K1628+K1631+K1634+K1637+K1640+K1643+K1646+K1649+K1652+K1655+K1658+K1661+K1664+K1667+K1670+K1673+K1676+K1679+K1682+K1685+K1688+K1691+K1694+K1697+K1700+K1703+K1706+K1709+K1712+K1715+K1718+K1721+K1724+K1727+K1730+K1733+K1736+K1739+K1742+K1745+K1748+K1751+K1754+K1757+K1760+K1763+K1766+K1769+K1772+K1775+K1778+K1781+K1784+K1787+K1790+K1793+K1796+K1799+K1802+K1805+K1808+K1811+K1814+K1817+K1820+K1823+K1826+K1541+K1544+K1547</f>
        <v>9497057</v>
      </c>
      <c r="L1439" s="21" t="n">
        <f>L1442+L1445+L1448+L1451+L1454+L1457+L1460+L1463+L1466+L1469+L1472+L1475+L1478+L1481+L1484+L1487+L1490+L1493+L1496+L1499+L1502+L1505+L1508+L1511+L1514+L1517+L1520+L1523+L1526+L1529+L1532+L1535+L1538+L1550+L1553+L1556+L1559+L1562+L1565+L1568+L1571+L1574+L1577+L1580+L1583+L1586+L1589+L1592+L1595+L1598+L1601+L1604+L1607+L1610+L1613+L1616+L1619+L1622+L1625+L1628+L1631+L1634+L1637+L1640+L1643+L1646+L1649+L1652+L1655+L1658+L1661+L1664+L1667+L1670+L1673+L1676+L1679+L1682+L1685+L1688+L1691+L1694+L1697+L1700+L1703+L1706+L1709+L1712+L1715+L1718+L1721+L1724+L1727+L1730+L1733+L1736+L1739+L1742+L1745+L1748+L1751+L1754+L1757+L1760+L1763+L1766+L1769+L1772+L1775+L1778+L1781+L1784+L1787+L1790+L1793+L1796+L1799+L1802+L1805+L1808+L1811+L1814+L1817+L1820+L1823+L1826+L1541+L1544+L1547</f>
        <v>1591290</v>
      </c>
      <c r="M1439" s="15"/>
      <c r="N1439" s="15"/>
      <c r="O1439" s="15"/>
      <c r="P1439" s="24" t="n">
        <f>P1442+P1445+P1448+P1451+P1454+P1457+P1460+P1463+P1466+P1469+P1472+P1475+P1478+P1481+P1484+P1487+P1490+P1493+P1496+P1499+P1502+P1505+P1508+P1511+P1514+P1517+P1520+P1523+P1526+P1529+P1532+P1535+P1538+P1550+P1553+P1556+P1559+P1562+P1565+P1568+P1571+P1574+P1577+P1580+P1583+P1586+P1589+P1592+P1595+P1598+P1601+P1604+P1607+P1610+P1613+P1616+P1619+P1622+P1625+P1628+P1631+P1634+P1637+P1640+P1643+P1646+P1649+P1652+P1655+P1658+P1661+P1664+P1667+P1670+P1673+P1676+P1679+P1682+P1685+P1688+P1691+P1694+P1697+P1700+P1703+P1706+P1709+P1712+P1715+P1718+P1721+P1724+P1727+P1730+P1733+P1736+P1739+P1742+P1745+P1748+P1751+P1754+P1757+P1760+P1763+P1766+P1769+P1772+P1775+P1778+P1781+P1784+P1787+P1790+P1793+P1796+P1799+P1802+P1805+P1808+P1811+P1814+P1817+P1820+P1823+P1826+P1541+P1544+P1547</f>
        <v>4361.0864</v>
      </c>
      <c r="Q1439" s="7"/>
    </row>
    <row r="1440" ht="22.5" customHeight="1">
      <c r="A1440" s="26" t="n">
        <v>46268</v>
      </c>
      <c r="B1440" s="75" t="s">
        <v>112</v>
      </c>
      <c r="C1440" s="12" t="n">
        <v>10813123</v>
      </c>
      <c r="D1440" s="12" t="s">
        <v>10</v>
      </c>
      <c r="E1440" s="13" t="s">
        <v>11</v>
      </c>
      <c r="F1440" s="12" t="s">
        <v>12</v>
      </c>
      <c r="G1440" s="20" t="n">
        <v>0.25</v>
      </c>
      <c r="H1440" s="12" t="n">
        <v>1000</v>
      </c>
      <c r="I1440" s="20" t="n">
        <f>G1440*H1440*7</f>
        <v>1750</v>
      </c>
      <c r="J1440" s="12" t="s">
        <v>113</v>
      </c>
      <c r="K1440" s="10" t="n">
        <v>59190</v>
      </c>
      <c r="L1440" s="10" t="n">
        <v>2134</v>
      </c>
      <c r="M1440" s="10" t="n">
        <v>10</v>
      </c>
      <c r="N1440" s="11" t="n">
        <v>0.005</v>
      </c>
      <c r="O1440" s="11" t="n">
        <v>1.048</v>
      </c>
      <c r="P1440" s="11" t="n">
        <v>10.4779</v>
      </c>
      <c r="Q1440" s="22" t="n">
        <f>M1442/H1440</f>
        <v>0.301</v>
      </c>
    </row>
    <row r="1441" ht="22.5" customHeight="1">
      <c r="A1441" s="31"/>
      <c r="B1441" s="33"/>
      <c r="C1441" s="12"/>
      <c r="D1441" s="19"/>
      <c r="E1441" s="28"/>
      <c r="F1441" s="19"/>
      <c r="G1441" s="19"/>
      <c r="H1441" s="19"/>
      <c r="I1441" s="19"/>
      <c r="J1441" s="12" t="s">
        <v>114</v>
      </c>
      <c r="K1441" s="10" t="n">
        <v>106532</v>
      </c>
      <c r="L1441" s="10" t="n">
        <v>4278</v>
      </c>
      <c r="M1441" s="10" t="n">
        <v>60</v>
      </c>
      <c r="N1441" s="11" t="n">
        <v>0.007</v>
      </c>
      <c r="O1441" s="11" t="n">
        <v>0.498</v>
      </c>
      <c r="P1441" s="11" t="n">
        <v>29.8921</v>
      </c>
      <c r="Q1441" s="25"/>
    </row>
    <row r="1442" ht="22.5" customHeight="1">
      <c r="A1442" s="31"/>
      <c r="B1442" s="33"/>
      <c r="C1442" s="12"/>
      <c r="D1442" s="19"/>
      <c r="E1442" s="28"/>
      <c r="F1442" s="19"/>
      <c r="G1442" s="19"/>
      <c r="H1442" s="19"/>
      <c r="I1442" s="19"/>
      <c r="J1442" s="12" t="s">
        <v>115</v>
      </c>
      <c r="K1442" s="10" t="n">
        <v>275494</v>
      </c>
      <c r="L1442" s="10" t="n">
        <v>11562</v>
      </c>
      <c r="M1442" s="10" t="n">
        <v>301</v>
      </c>
      <c r="N1442" s="11" t="n">
        <v>0.01</v>
      </c>
      <c r="O1442" s="11" t="n">
        <v>0.381</v>
      </c>
      <c r="P1442" s="11" t="n">
        <v>114.8187</v>
      </c>
      <c r="Q1442" s="25"/>
    </row>
    <row r="1443" ht="22.5" customHeight="1">
      <c r="A1443" s="31"/>
      <c r="B1443" s="33"/>
      <c r="C1443" s="12" t="n">
        <v>1745925</v>
      </c>
      <c r="D1443" s="12" t="s">
        <v>13</v>
      </c>
      <c r="E1443" s="13" t="s">
        <v>14</v>
      </c>
      <c r="F1443" s="12" t="s">
        <v>15</v>
      </c>
      <c r="G1443" s="20" t="n">
        <v>0.15</v>
      </c>
      <c r="H1443" s="12" t="n">
        <v>500</v>
      </c>
      <c r="I1443" s="20" t="n">
        <f>G1443*H1443*7</f>
        <v>525</v>
      </c>
      <c r="J1443" s="12" t="s">
        <v>113</v>
      </c>
      <c r="K1443" s="16" t="n">
        <v>34</v>
      </c>
      <c r="L1443" s="14" t="n">
        <v>18</v>
      </c>
      <c r="M1443" s="14" t="n">
        <v>0</v>
      </c>
      <c r="N1443" s="11" t="n">
        <v>0</v>
      </c>
      <c r="O1443" s="11" t="n">
        <v>0</v>
      </c>
      <c r="P1443" s="11" t="n">
        <v>0</v>
      </c>
      <c r="Q1443" s="22" t="n">
        <f>M1445/H1443</f>
        <v>0.808</v>
      </c>
    </row>
    <row r="1444" ht="22.5" customHeight="1">
      <c r="A1444" s="31"/>
      <c r="B1444" s="33"/>
      <c r="C1444" s="12"/>
      <c r="D1444" s="19"/>
      <c r="E1444" s="28"/>
      <c r="F1444" s="19"/>
      <c r="G1444" s="19"/>
      <c r="H1444" s="19"/>
      <c r="I1444" s="19"/>
      <c r="J1444" s="12" t="s">
        <v>114</v>
      </c>
      <c r="K1444" s="16" t="n">
        <v>10573</v>
      </c>
      <c r="L1444" s="14" t="n">
        <v>4609</v>
      </c>
      <c r="M1444" s="14" t="n">
        <v>134</v>
      </c>
      <c r="N1444" s="11" t="n">
        <v>0.004</v>
      </c>
      <c r="O1444" s="11" t="n">
        <v>0.15</v>
      </c>
      <c r="P1444" s="11" t="n">
        <v>20.1</v>
      </c>
      <c r="Q1444" s="25"/>
    </row>
    <row r="1445" ht="22.5" customHeight="1">
      <c r="A1445" s="31"/>
      <c r="B1445" s="33"/>
      <c r="C1445" s="12"/>
      <c r="D1445" s="19"/>
      <c r="E1445" s="28"/>
      <c r="F1445" s="19"/>
      <c r="G1445" s="19"/>
      <c r="H1445" s="19"/>
      <c r="I1445" s="19"/>
      <c r="J1445" s="12" t="s">
        <v>115</v>
      </c>
      <c r="K1445" s="14" t="n">
        <v>45253</v>
      </c>
      <c r="L1445" s="14" t="n">
        <v>20355</v>
      </c>
      <c r="M1445" s="14" t="n">
        <v>404</v>
      </c>
      <c r="N1445" s="11" t="n">
        <v>0.003</v>
      </c>
      <c r="O1445" s="11" t="n">
        <v>0.15</v>
      </c>
      <c r="P1445" s="11" t="n">
        <v>60.6</v>
      </c>
      <c r="Q1445" s="25"/>
    </row>
    <row r="1446" ht="22.5" customHeight="1">
      <c r="A1446" s="31"/>
      <c r="B1446" s="33"/>
      <c r="C1446" s="12" t="n">
        <v>6951600</v>
      </c>
      <c r="D1446" s="12" t="s">
        <v>16</v>
      </c>
      <c r="E1446" s="13" t="s">
        <v>17</v>
      </c>
      <c r="F1446" s="12" t="s">
        <v>15</v>
      </c>
      <c r="G1446" s="20" t="n">
        <v>0.17</v>
      </c>
      <c r="H1446" s="12" t="n">
        <v>100</v>
      </c>
      <c r="I1446" s="20" t="n">
        <f>G1446*H1446*7</f>
        <v>119</v>
      </c>
      <c r="J1446" s="12" t="s">
        <v>113</v>
      </c>
      <c r="K1446" s="14" t="n">
        <v>792</v>
      </c>
      <c r="L1446" s="14" t="n">
        <v>311</v>
      </c>
      <c r="M1446" s="14" t="n">
        <v>0</v>
      </c>
      <c r="N1446" s="11" t="n">
        <v>0</v>
      </c>
      <c r="O1446" s="11" t="n">
        <v>0</v>
      </c>
      <c r="P1446" s="11" t="n">
        <v>0</v>
      </c>
      <c r="Q1446" s="22" t="n">
        <f>M1448/H1446</f>
        <v>0.87</v>
      </c>
    </row>
    <row r="1447" ht="22.5" customHeight="1">
      <c r="A1447" s="31"/>
      <c r="B1447" s="33"/>
      <c r="C1447" s="12"/>
      <c r="D1447" s="19"/>
      <c r="E1447" s="28"/>
      <c r="F1447" s="19"/>
      <c r="G1447" s="19"/>
      <c r="H1447" s="19"/>
      <c r="I1447" s="19"/>
      <c r="J1447" s="12" t="s">
        <v>114</v>
      </c>
      <c r="K1447" s="14" t="n">
        <v>9983</v>
      </c>
      <c r="L1447" s="14" t="n">
        <v>4406</v>
      </c>
      <c r="M1447" s="14" t="n">
        <v>22</v>
      </c>
      <c r="N1447" s="11" t="n">
        <v>0.001</v>
      </c>
      <c r="O1447" s="11" t="n">
        <v>0.175</v>
      </c>
      <c r="P1447" s="11" t="n">
        <v>3.842</v>
      </c>
      <c r="Q1447" s="25"/>
    </row>
    <row r="1448" ht="22.5" customHeight="1">
      <c r="A1448" s="31"/>
      <c r="B1448" s="33"/>
      <c r="C1448" s="12"/>
      <c r="D1448" s="19"/>
      <c r="E1448" s="28"/>
      <c r="F1448" s="19"/>
      <c r="G1448" s="19"/>
      <c r="H1448" s="19"/>
      <c r="I1448" s="19"/>
      <c r="J1448" s="12" t="s">
        <v>115</v>
      </c>
      <c r="K1448" s="14" t="n">
        <v>22843</v>
      </c>
      <c r="L1448" s="14" t="n">
        <v>10140</v>
      </c>
      <c r="M1448" s="14" t="n">
        <v>87</v>
      </c>
      <c r="N1448" s="11" t="n">
        <v>0.001</v>
      </c>
      <c r="O1448" s="11" t="n">
        <v>0.173</v>
      </c>
      <c r="P1448" s="11" t="n">
        <v>15.062</v>
      </c>
      <c r="Q1448" s="25"/>
    </row>
    <row r="1449" ht="22.5" customHeight="1">
      <c r="A1449" s="31"/>
      <c r="B1449" s="33"/>
      <c r="C1449" s="12" t="n">
        <v>6951594</v>
      </c>
      <c r="D1449" s="12" t="s">
        <v>16</v>
      </c>
      <c r="E1449" s="13" t="s">
        <v>18</v>
      </c>
      <c r="F1449" s="12" t="s">
        <v>15</v>
      </c>
      <c r="G1449" s="20" t="n">
        <v>0.7</v>
      </c>
      <c r="H1449" s="12" t="n">
        <v>400</v>
      </c>
      <c r="I1449" s="20" t="n">
        <f>G1449*H1449*7</f>
        <v>1960</v>
      </c>
      <c r="J1449" s="12" t="s">
        <v>113</v>
      </c>
      <c r="K1449" s="14" t="n">
        <v>1054</v>
      </c>
      <c r="L1449" s="14" t="n">
        <v>435</v>
      </c>
      <c r="M1449" s="14" t="n">
        <v>2</v>
      </c>
      <c r="N1449" s="11" t="n">
        <v>0.003</v>
      </c>
      <c r="O1449" s="11" t="n">
        <v>0.7</v>
      </c>
      <c r="P1449" s="11" t="n">
        <v>1.4</v>
      </c>
      <c r="Q1449" s="22" t="n">
        <f>M1451/H1449</f>
        <v>0.475</v>
      </c>
    </row>
    <row r="1450" ht="22.5" customHeight="1">
      <c r="A1450" s="31"/>
      <c r="B1450" s="33"/>
      <c r="C1450" s="12"/>
      <c r="D1450" s="19"/>
      <c r="E1450" s="28"/>
      <c r="F1450" s="19"/>
      <c r="G1450" s="19"/>
      <c r="H1450" s="19"/>
      <c r="I1450" s="19"/>
      <c r="J1450" s="12" t="s">
        <v>114</v>
      </c>
      <c r="K1450" s="14" t="n">
        <v>21851</v>
      </c>
      <c r="L1450" s="14" t="n">
        <v>9528</v>
      </c>
      <c r="M1450" s="14" t="n">
        <v>63</v>
      </c>
      <c r="N1450" s="11" t="n">
        <v>0.005</v>
      </c>
      <c r="O1450" s="11" t="n">
        <v>0.7</v>
      </c>
      <c r="P1450" s="11" t="n">
        <v>44.1</v>
      </c>
      <c r="Q1450" s="25"/>
    </row>
    <row r="1451" ht="22.5" customHeight="1">
      <c r="A1451" s="31"/>
      <c r="B1451" s="33"/>
      <c r="C1451" s="12"/>
      <c r="D1451" s="19"/>
      <c r="E1451" s="28"/>
      <c r="F1451" s="19"/>
      <c r="G1451" s="19"/>
      <c r="H1451" s="19"/>
      <c r="I1451" s="19"/>
      <c r="J1451" s="12" t="s">
        <v>115</v>
      </c>
      <c r="K1451" s="14" t="n">
        <v>86121</v>
      </c>
      <c r="L1451" s="14" t="n">
        <v>35298</v>
      </c>
      <c r="M1451" s="14" t="n">
        <v>190</v>
      </c>
      <c r="N1451" s="11" t="n">
        <v>0.004</v>
      </c>
      <c r="O1451" s="11" t="n">
        <v>0.701</v>
      </c>
      <c r="P1451" s="11" t="n">
        <v>133.14</v>
      </c>
      <c r="Q1451" s="25"/>
    </row>
    <row r="1452" ht="22.5" customHeight="1">
      <c r="A1452" s="31"/>
      <c r="B1452" s="33"/>
      <c r="C1452" s="12" t="n">
        <v>2732727</v>
      </c>
      <c r="D1452" s="12" t="s">
        <v>10</v>
      </c>
      <c r="E1452" s="13" t="s">
        <v>19</v>
      </c>
      <c r="F1452" s="12" t="s">
        <v>15</v>
      </c>
      <c r="G1452" s="20" t="n">
        <v>0.25</v>
      </c>
      <c r="H1452" s="12" t="n">
        <v>1000</v>
      </c>
      <c r="I1452" s="20" t="n">
        <f>G1452*H1452*7</f>
        <v>1750</v>
      </c>
      <c r="J1452" s="12" t="s">
        <v>113</v>
      </c>
      <c r="K1452" s="14" t="n">
        <v>527</v>
      </c>
      <c r="L1452" s="14" t="n">
        <v>181</v>
      </c>
      <c r="M1452" s="14" t="n">
        <v>18</v>
      </c>
      <c r="N1452" s="11" t="n">
        <v>0.025</v>
      </c>
      <c r="O1452" s="11" t="n">
        <v>0.25</v>
      </c>
      <c r="P1452" s="11" t="n">
        <v>4.5</v>
      </c>
      <c r="Q1452" s="22" t="n">
        <f>M1454/H1452</f>
        <v>0.611</v>
      </c>
    </row>
    <row r="1453" ht="22.5" customHeight="1">
      <c r="A1453" s="31"/>
      <c r="B1453" s="33"/>
      <c r="C1453" s="12"/>
      <c r="D1453" s="19"/>
      <c r="E1453" s="28"/>
      <c r="F1453" s="19"/>
      <c r="G1453" s="19"/>
      <c r="H1453" s="19"/>
      <c r="I1453" s="19"/>
      <c r="J1453" s="12" t="s">
        <v>114</v>
      </c>
      <c r="K1453" s="14" t="n">
        <v>8532</v>
      </c>
      <c r="L1453" s="14" t="n">
        <v>2966</v>
      </c>
      <c r="M1453" s="14" t="n">
        <v>106</v>
      </c>
      <c r="N1453" s="11" t="n">
        <v>0.009</v>
      </c>
      <c r="O1453" s="11" t="n">
        <v>0.25</v>
      </c>
      <c r="P1453" s="11" t="n">
        <v>26.525</v>
      </c>
      <c r="Q1453" s="25"/>
    </row>
    <row r="1454" ht="22.5" customHeight="1">
      <c r="A1454" s="31"/>
      <c r="B1454" s="33"/>
      <c r="C1454" s="12"/>
      <c r="D1454" s="19"/>
      <c r="E1454" s="28"/>
      <c r="F1454" s="19"/>
      <c r="G1454" s="19"/>
      <c r="H1454" s="19"/>
      <c r="I1454" s="19"/>
      <c r="J1454" s="12" t="s">
        <v>115</v>
      </c>
      <c r="K1454" s="14" t="n">
        <v>32931</v>
      </c>
      <c r="L1454" s="14" t="n">
        <v>11556</v>
      </c>
      <c r="M1454" s="14" t="n">
        <v>611</v>
      </c>
      <c r="N1454" s="11" t="n">
        <v>0.013</v>
      </c>
      <c r="O1454" s="11" t="n">
        <v>0.25</v>
      </c>
      <c r="P1454" s="11" t="n">
        <v>152.875</v>
      </c>
      <c r="Q1454" s="25"/>
    </row>
    <row r="1455" ht="22.5" customHeight="1">
      <c r="A1455" s="31"/>
      <c r="B1455" s="33"/>
      <c r="C1455" s="12" t="n">
        <v>5619156</v>
      </c>
      <c r="D1455" s="12" t="s">
        <v>10</v>
      </c>
      <c r="E1455" s="13" t="s">
        <v>19</v>
      </c>
      <c r="F1455" s="12" t="s">
        <v>12</v>
      </c>
      <c r="G1455" s="20" t="n">
        <v>0.24</v>
      </c>
      <c r="H1455" s="12" t="n">
        <v>500</v>
      </c>
      <c r="I1455" s="20" t="n">
        <f>G1455*H1455*7</f>
        <v>840</v>
      </c>
      <c r="J1455" s="12" t="s">
        <v>113</v>
      </c>
      <c r="K1455" s="14" t="n">
        <v>17308</v>
      </c>
      <c r="L1455" s="14" t="n">
        <v>3716</v>
      </c>
      <c r="M1455" s="14" t="n">
        <v>2</v>
      </c>
      <c r="N1455" s="11" t="n">
        <v>0</v>
      </c>
      <c r="O1455" s="11" t="n">
        <v>0.367</v>
      </c>
      <c r="P1455" s="11" t="n">
        <v>0.7333</v>
      </c>
      <c r="Q1455" s="22" t="n">
        <f>M1457/H1455</f>
        <v>0.026</v>
      </c>
    </row>
    <row r="1456" ht="22.5" customHeight="1">
      <c r="A1456" s="31"/>
      <c r="B1456" s="33"/>
      <c r="C1456" s="12"/>
      <c r="D1456" s="19"/>
      <c r="E1456" s="28"/>
      <c r="F1456" s="19"/>
      <c r="G1456" s="19"/>
      <c r="H1456" s="19"/>
      <c r="I1456" s="19"/>
      <c r="J1456" s="12" t="s">
        <v>114</v>
      </c>
      <c r="K1456" s="14" t="n">
        <v>71951</v>
      </c>
      <c r="L1456" s="14" t="n">
        <v>14794</v>
      </c>
      <c r="M1456" s="14" t="n">
        <v>3</v>
      </c>
      <c r="N1456" s="11" t="n">
        <v>0</v>
      </c>
      <c r="O1456" s="11" t="n">
        <v>0.872</v>
      </c>
      <c r="P1456" s="11" t="n">
        <v>2.6159</v>
      </c>
      <c r="Q1456" s="25"/>
    </row>
    <row r="1457" ht="22.5" customHeight="1">
      <c r="A1457" s="31"/>
      <c r="B1457" s="33"/>
      <c r="C1457" s="12"/>
      <c r="D1457" s="19"/>
      <c r="E1457" s="28"/>
      <c r="F1457" s="19"/>
      <c r="G1457" s="19"/>
      <c r="H1457" s="19"/>
      <c r="I1457" s="19"/>
      <c r="J1457" s="12" t="s">
        <v>115</v>
      </c>
      <c r="K1457" s="14" t="n">
        <v>153742</v>
      </c>
      <c r="L1457" s="14" t="n">
        <v>32666</v>
      </c>
      <c r="M1457" s="14" t="n">
        <v>13</v>
      </c>
      <c r="N1457" s="11" t="n">
        <v>0</v>
      </c>
      <c r="O1457" s="11" t="n">
        <v>0.436</v>
      </c>
      <c r="P1457" s="11" t="n">
        <v>5.6666</v>
      </c>
      <c r="Q1457" s="25"/>
    </row>
    <row r="1458" ht="22.5" customHeight="1">
      <c r="A1458" s="31"/>
      <c r="B1458" s="33"/>
      <c r="C1458" s="12" t="n">
        <v>6425889</v>
      </c>
      <c r="D1458" s="12" t="s">
        <v>10</v>
      </c>
      <c r="E1458" s="13" t="s">
        <v>20</v>
      </c>
      <c r="F1458" s="12" t="s">
        <v>15</v>
      </c>
      <c r="G1458" s="20" t="n">
        <v>0.25</v>
      </c>
      <c r="H1458" s="12" t="n">
        <v>400</v>
      </c>
      <c r="I1458" s="20" t="n">
        <f>G1458*H1458*7</f>
        <v>700</v>
      </c>
      <c r="J1458" s="12" t="s">
        <v>113</v>
      </c>
      <c r="K1458" s="14" t="n">
        <v>96</v>
      </c>
      <c r="L1458" s="14" t="n">
        <v>22</v>
      </c>
      <c r="M1458" s="14" t="n">
        <v>0</v>
      </c>
      <c r="N1458" s="11" t="n">
        <v>0</v>
      </c>
      <c r="O1458" s="11" t="n">
        <v>0</v>
      </c>
      <c r="P1458" s="11" t="n">
        <v>0</v>
      </c>
      <c r="Q1458" s="22" t="n">
        <f>M1460/H1458</f>
        <v>0.4725</v>
      </c>
    </row>
    <row r="1459" ht="22.5" customHeight="1">
      <c r="A1459" s="31"/>
      <c r="B1459" s="33"/>
      <c r="C1459" s="12"/>
      <c r="D1459" s="19"/>
      <c r="E1459" s="28"/>
      <c r="F1459" s="19"/>
      <c r="G1459" s="19"/>
      <c r="H1459" s="19"/>
      <c r="I1459" s="19"/>
      <c r="J1459" s="12" t="s">
        <v>114</v>
      </c>
      <c r="K1459" s="14" t="n">
        <v>4366</v>
      </c>
      <c r="L1459" s="35" t="n">
        <v>1513</v>
      </c>
      <c r="M1459" s="14" t="n">
        <v>28</v>
      </c>
      <c r="N1459" s="11" t="n">
        <v>0.005</v>
      </c>
      <c r="O1459" s="11" t="n">
        <v>0.254</v>
      </c>
      <c r="P1459" s="11" t="n">
        <v>7.1</v>
      </c>
      <c r="Q1459" s="25"/>
    </row>
    <row r="1460" ht="22.5" customHeight="1">
      <c r="A1460" s="31"/>
      <c r="B1460" s="33"/>
      <c r="C1460" s="12"/>
      <c r="D1460" s="19"/>
      <c r="E1460" s="28"/>
      <c r="F1460" s="19"/>
      <c r="G1460" s="19"/>
      <c r="H1460" s="19"/>
      <c r="I1460" s="19"/>
      <c r="J1460" s="12" t="s">
        <v>115</v>
      </c>
      <c r="K1460" s="14" t="n">
        <v>19108</v>
      </c>
      <c r="L1460" s="14" t="n">
        <v>6347</v>
      </c>
      <c r="M1460" s="14" t="n">
        <v>189</v>
      </c>
      <c r="N1460" s="11" t="n">
        <v>0.007</v>
      </c>
      <c r="O1460" s="11" t="n">
        <v>0.252</v>
      </c>
      <c r="P1460" s="11" t="n">
        <v>47.55</v>
      </c>
      <c r="Q1460" s="25"/>
    </row>
    <row r="1461" ht="22.5" customHeight="1">
      <c r="A1461" s="31"/>
      <c r="B1461" s="33"/>
      <c r="C1461" s="12" t="n">
        <v>6439005</v>
      </c>
      <c r="D1461" s="12" t="s">
        <v>10</v>
      </c>
      <c r="E1461" s="13" t="s">
        <v>20</v>
      </c>
      <c r="F1461" s="12" t="s">
        <v>21</v>
      </c>
      <c r="G1461" s="20" t="n">
        <v>0.25</v>
      </c>
      <c r="H1461" s="12" t="n">
        <v>300</v>
      </c>
      <c r="I1461" s="20" t="n">
        <f>G1461*H1461*7</f>
        <v>525</v>
      </c>
      <c r="J1461" s="12" t="s">
        <v>113</v>
      </c>
      <c r="K1461" s="14" t="n">
        <v>0</v>
      </c>
      <c r="L1461" s="14" t="n">
        <v>0</v>
      </c>
      <c r="M1461" s="14" t="n">
        <v>0</v>
      </c>
      <c r="N1461" s="11" t="n">
        <v>0</v>
      </c>
      <c r="O1461" s="11" t="n">
        <v>0</v>
      </c>
      <c r="P1461" s="11" t="n">
        <v>0</v>
      </c>
      <c r="Q1461" s="22" t="n">
        <f>M1463/H1461</f>
        <v>0.143333333333333</v>
      </c>
    </row>
    <row r="1462" ht="22.5" customHeight="1">
      <c r="A1462" s="31"/>
      <c r="B1462" s="33"/>
      <c r="C1462" s="12"/>
      <c r="D1462" s="19"/>
      <c r="E1462" s="28"/>
      <c r="F1462" s="19"/>
      <c r="G1462" s="19"/>
      <c r="H1462" s="19"/>
      <c r="I1462" s="19"/>
      <c r="J1462" s="12" t="s">
        <v>114</v>
      </c>
      <c r="K1462" s="14" t="n">
        <v>0</v>
      </c>
      <c r="L1462" s="14" t="n">
        <v>0</v>
      </c>
      <c r="M1462" s="14" t="n">
        <v>0</v>
      </c>
      <c r="N1462" s="11" t="n">
        <v>0</v>
      </c>
      <c r="O1462" s="11" t="n">
        <v>0</v>
      </c>
      <c r="P1462" s="11" t="n">
        <v>0</v>
      </c>
      <c r="Q1462" s="25"/>
    </row>
    <row r="1463" ht="22.5" customHeight="1">
      <c r="A1463" s="31"/>
      <c r="B1463" s="33"/>
      <c r="C1463" s="12"/>
      <c r="D1463" s="19"/>
      <c r="E1463" s="28"/>
      <c r="F1463" s="19"/>
      <c r="G1463" s="19"/>
      <c r="H1463" s="19"/>
      <c r="I1463" s="19"/>
      <c r="J1463" s="12" t="s">
        <v>115</v>
      </c>
      <c r="K1463" s="14" t="n">
        <v>24776</v>
      </c>
      <c r="L1463" s="14" t="n">
        <v>7677</v>
      </c>
      <c r="M1463" s="14" t="n">
        <v>43</v>
      </c>
      <c r="N1463" s="11" t="n">
        <v>0.0014</v>
      </c>
      <c r="O1463" s="11" t="n">
        <v>0.25</v>
      </c>
      <c r="P1463" s="11" t="n">
        <v>10.75</v>
      </c>
      <c r="Q1463" s="25"/>
    </row>
    <row r="1464" ht="22.5" customHeight="1">
      <c r="A1464" s="31"/>
      <c r="B1464" s="33"/>
      <c r="C1464" s="12" t="n">
        <v>7203110</v>
      </c>
      <c r="D1464" s="12" t="s">
        <v>22</v>
      </c>
      <c r="E1464" s="13" t="s">
        <v>23</v>
      </c>
      <c r="F1464" s="12" t="s">
        <v>15</v>
      </c>
      <c r="G1464" s="20" t="n">
        <v>0.2</v>
      </c>
      <c r="H1464" s="12" t="n">
        <v>100</v>
      </c>
      <c r="I1464" s="20" t="n">
        <f>G1464*H1464*7</f>
        <v>140</v>
      </c>
      <c r="J1464" s="12" t="s">
        <v>113</v>
      </c>
      <c r="K1464" s="14" t="n">
        <v>313</v>
      </c>
      <c r="L1464" s="14" t="n">
        <v>209</v>
      </c>
      <c r="M1464" s="14" t="n">
        <v>0</v>
      </c>
      <c r="N1464" s="11" t="n">
        <v>0</v>
      </c>
      <c r="O1464" s="11" t="n">
        <v>0</v>
      </c>
      <c r="P1464" s="11" t="n">
        <v>0</v>
      </c>
      <c r="Q1464" s="22" t="n">
        <f>M1466/H1464</f>
        <v>0.12</v>
      </c>
    </row>
    <row r="1465" ht="22.5" customHeight="1">
      <c r="A1465" s="31"/>
      <c r="B1465" s="33"/>
      <c r="C1465" s="12"/>
      <c r="D1465" s="19"/>
      <c r="E1465" s="28"/>
      <c r="F1465" s="19"/>
      <c r="G1465" s="19"/>
      <c r="H1465" s="19"/>
      <c r="I1465" s="19"/>
      <c r="J1465" s="12" t="s">
        <v>114</v>
      </c>
      <c r="K1465" s="14" t="n">
        <v>9102</v>
      </c>
      <c r="L1465" s="14" t="n">
        <v>6264</v>
      </c>
      <c r="M1465" s="14" t="n">
        <v>3</v>
      </c>
      <c r="N1465" s="11" t="n">
        <v>0</v>
      </c>
      <c r="O1465" s="11" t="n">
        <v>0.2</v>
      </c>
      <c r="P1465" s="11" t="n">
        <v>0.6</v>
      </c>
      <c r="Q1465" s="25"/>
    </row>
    <row r="1466" ht="22.5" customHeight="1">
      <c r="A1466" s="31"/>
      <c r="B1466" s="33"/>
      <c r="C1466" s="12"/>
      <c r="D1466" s="19"/>
      <c r="E1466" s="28"/>
      <c r="F1466" s="19"/>
      <c r="G1466" s="19"/>
      <c r="H1466" s="19"/>
      <c r="I1466" s="19"/>
      <c r="J1466" s="12" t="s">
        <v>115</v>
      </c>
      <c r="K1466" s="14" t="n">
        <v>42458</v>
      </c>
      <c r="L1466" s="14" t="n">
        <v>28827</v>
      </c>
      <c r="M1466" s="14" t="n">
        <v>12</v>
      </c>
      <c r="N1466" s="11" t="n">
        <v>0</v>
      </c>
      <c r="O1466" s="11" t="n">
        <v>0.2</v>
      </c>
      <c r="P1466" s="11" t="n">
        <v>2.4</v>
      </c>
      <c r="Q1466" s="25"/>
    </row>
    <row r="1467" ht="22.5" customHeight="1">
      <c r="A1467" s="31"/>
      <c r="B1467" s="33"/>
      <c r="C1467" s="12" t="n">
        <v>7202934</v>
      </c>
      <c r="D1467" s="12" t="s">
        <v>22</v>
      </c>
      <c r="E1467" s="13" t="s">
        <v>24</v>
      </c>
      <c r="F1467" s="12" t="s">
        <v>15</v>
      </c>
      <c r="G1467" s="20" t="n">
        <v>0.35</v>
      </c>
      <c r="H1467" s="12" t="n">
        <v>200</v>
      </c>
      <c r="I1467" s="20" t="n">
        <f>G1467*H1467*7</f>
        <v>490</v>
      </c>
      <c r="J1467" s="12" t="s">
        <v>113</v>
      </c>
      <c r="K1467" s="14" t="n">
        <v>1148</v>
      </c>
      <c r="L1467" s="14" t="n">
        <v>561</v>
      </c>
      <c r="M1467" s="14" t="n">
        <v>0</v>
      </c>
      <c r="N1467" s="11" t="n">
        <v>0</v>
      </c>
      <c r="O1467" s="11" t="n">
        <v>0</v>
      </c>
      <c r="P1467" s="11" t="n">
        <v>0</v>
      </c>
      <c r="Q1467" s="22" t="n">
        <f>M1469/H1467</f>
        <v>0.885</v>
      </c>
    </row>
    <row r="1468" ht="22.5" customHeight="1">
      <c r="A1468" s="31"/>
      <c r="B1468" s="33"/>
      <c r="C1468" s="12"/>
      <c r="D1468" s="19"/>
      <c r="E1468" s="28"/>
      <c r="F1468" s="19"/>
      <c r="G1468" s="19"/>
      <c r="H1468" s="19"/>
      <c r="I1468" s="19"/>
      <c r="J1468" s="12" t="s">
        <v>114</v>
      </c>
      <c r="K1468" s="14" t="n">
        <v>279805</v>
      </c>
      <c r="L1468" s="14" t="n">
        <v>182923</v>
      </c>
      <c r="M1468" s="14" t="n">
        <v>135</v>
      </c>
      <c r="N1468" s="11" t="n">
        <v>0</v>
      </c>
      <c r="O1468" s="11" t="n">
        <v>0.36</v>
      </c>
      <c r="P1468" s="11" t="n">
        <v>48.6</v>
      </c>
      <c r="Q1468" s="25"/>
      <c r="R1468" s="4" t="s">
        <v>140</v>
      </c>
    </row>
    <row r="1469" ht="22.5" customHeight="1">
      <c r="A1469" s="31"/>
      <c r="B1469" s="33"/>
      <c r="C1469" s="12"/>
      <c r="D1469" s="19"/>
      <c r="E1469" s="28"/>
      <c r="F1469" s="19"/>
      <c r="G1469" s="19"/>
      <c r="H1469" s="19"/>
      <c r="I1469" s="19"/>
      <c r="J1469" s="12" t="s">
        <v>115</v>
      </c>
      <c r="K1469" s="14" t="n">
        <v>410948</v>
      </c>
      <c r="L1469" s="14" t="n">
        <v>260375</v>
      </c>
      <c r="M1469" s="14" t="n">
        <v>177</v>
      </c>
      <c r="N1469" s="11" t="n">
        <v>0</v>
      </c>
      <c r="O1469" s="11" t="n">
        <v>0.36</v>
      </c>
      <c r="P1469" s="11" t="n">
        <v>63.72</v>
      </c>
      <c r="Q1469" s="25"/>
    </row>
    <row r="1470" ht="22.5" customHeight="1">
      <c r="A1470" s="31"/>
      <c r="B1470" s="33"/>
      <c r="C1470" s="12" t="n">
        <v>5847496</v>
      </c>
      <c r="D1470" s="12" t="s">
        <v>10</v>
      </c>
      <c r="E1470" s="13" t="s">
        <v>25</v>
      </c>
      <c r="F1470" s="12" t="s">
        <v>12</v>
      </c>
      <c r="G1470" s="20" t="n">
        <v>0.3</v>
      </c>
      <c r="H1470" s="12" t="n">
        <v>200</v>
      </c>
      <c r="I1470" s="20" t="n">
        <f>G1470*H1470*7</f>
        <v>420</v>
      </c>
      <c r="J1470" s="12" t="s">
        <v>113</v>
      </c>
      <c r="K1470" s="14" t="n">
        <v>3312</v>
      </c>
      <c r="L1470" s="14" t="n">
        <v>156</v>
      </c>
      <c r="M1470" s="14" t="n">
        <v>1</v>
      </c>
      <c r="N1470" s="11" t="n">
        <v>0.004</v>
      </c>
      <c r="O1470" s="11" t="n">
        <v>0.5995</v>
      </c>
      <c r="P1470" s="11" t="n">
        <v>0.5995</v>
      </c>
      <c r="Q1470" s="22" t="n">
        <f>M1472/H1470</f>
        <v>0.045</v>
      </c>
    </row>
    <row r="1471" ht="22.5" customHeight="1">
      <c r="A1471" s="31"/>
      <c r="B1471" s="33"/>
      <c r="C1471" s="12"/>
      <c r="D1471" s="19"/>
      <c r="E1471" s="28"/>
      <c r="F1471" s="19"/>
      <c r="G1471" s="19"/>
      <c r="H1471" s="19"/>
      <c r="I1471" s="19"/>
      <c r="J1471" s="12" t="s">
        <v>114</v>
      </c>
      <c r="K1471" s="14" t="n">
        <v>13440</v>
      </c>
      <c r="L1471" s="14" t="n">
        <v>635</v>
      </c>
      <c r="M1471" s="14" t="n">
        <v>7</v>
      </c>
      <c r="N1471" s="11" t="n">
        <v>0.006</v>
      </c>
      <c r="O1471" s="11" t="n">
        <v>0.588</v>
      </c>
      <c r="P1471" s="11" t="n">
        <v>4.1131</v>
      </c>
      <c r="Q1471" s="25"/>
    </row>
    <row r="1472" ht="22.5" customHeight="1">
      <c r="A1472" s="31"/>
      <c r="B1472" s="33"/>
      <c r="C1472" s="12"/>
      <c r="D1472" s="19"/>
      <c r="E1472" s="28"/>
      <c r="F1472" s="19"/>
      <c r="G1472" s="19"/>
      <c r="H1472" s="19"/>
      <c r="I1472" s="19"/>
      <c r="J1472" s="12" t="s">
        <v>115</v>
      </c>
      <c r="K1472" s="14" t="n">
        <v>28030</v>
      </c>
      <c r="L1472" s="14" t="n">
        <v>1388</v>
      </c>
      <c r="M1472" s="14" t="n">
        <v>9</v>
      </c>
      <c r="N1472" s="11" t="n">
        <v>0.005</v>
      </c>
      <c r="O1472" s="11" t="n">
        <v>0.752</v>
      </c>
      <c r="P1472" s="11" t="n">
        <v>6.7652</v>
      </c>
      <c r="Q1472" s="25"/>
    </row>
    <row r="1473" ht="22.5" customHeight="1">
      <c r="A1473" s="31"/>
      <c r="B1473" s="33"/>
      <c r="C1473" s="12" t="n">
        <v>7572369</v>
      </c>
      <c r="D1473" s="12" t="s">
        <v>10</v>
      </c>
      <c r="E1473" s="13" t="s">
        <v>25</v>
      </c>
      <c r="F1473" s="12" t="s">
        <v>15</v>
      </c>
      <c r="G1473" s="20" t="n">
        <v>0.3</v>
      </c>
      <c r="H1473" s="12" t="n">
        <v>400</v>
      </c>
      <c r="I1473" s="20" t="n">
        <f>G1473*H1473*7</f>
        <v>840</v>
      </c>
      <c r="J1473" s="12" t="s">
        <v>113</v>
      </c>
      <c r="K1473" s="14" t="n">
        <v>36</v>
      </c>
      <c r="L1473" s="14" t="n">
        <v>9</v>
      </c>
      <c r="M1473" s="14" t="n">
        <v>0</v>
      </c>
      <c r="N1473" s="11" t="n">
        <v>0</v>
      </c>
      <c r="O1473" s="11" t="n">
        <v>0</v>
      </c>
      <c r="P1473" s="11" t="n">
        <v>0</v>
      </c>
      <c r="Q1473" s="22" t="n">
        <f>M1475/H1473</f>
        <v>0.195</v>
      </c>
    </row>
    <row r="1474" ht="22.5" customHeight="1">
      <c r="A1474" s="31"/>
      <c r="B1474" s="33"/>
      <c r="C1474" s="12"/>
      <c r="D1474" s="19"/>
      <c r="E1474" s="28"/>
      <c r="F1474" s="19"/>
      <c r="G1474" s="19"/>
      <c r="H1474" s="19"/>
      <c r="I1474" s="19"/>
      <c r="J1474" s="12" t="s">
        <v>114</v>
      </c>
      <c r="K1474" s="14" t="n">
        <v>4921</v>
      </c>
      <c r="L1474" s="14" t="n">
        <v>2007</v>
      </c>
      <c r="M1474" s="14" t="n">
        <v>45</v>
      </c>
      <c r="N1474" s="11" t="n">
        <v>0.007</v>
      </c>
      <c r="O1474" s="11" t="n">
        <v>0.306</v>
      </c>
      <c r="P1474" s="11" t="n">
        <v>13.77</v>
      </c>
      <c r="Q1474" s="25"/>
    </row>
    <row r="1475" ht="22.5" customHeight="1">
      <c r="A1475" s="31"/>
      <c r="B1475" s="33"/>
      <c r="C1475" s="12"/>
      <c r="D1475" s="19"/>
      <c r="E1475" s="28"/>
      <c r="F1475" s="19"/>
      <c r="G1475" s="19"/>
      <c r="H1475" s="19"/>
      <c r="I1475" s="19"/>
      <c r="J1475" s="12" t="s">
        <v>115</v>
      </c>
      <c r="K1475" s="14" t="n">
        <v>14498</v>
      </c>
      <c r="L1475" s="14" t="n">
        <v>5424</v>
      </c>
      <c r="M1475" s="14" t="n">
        <v>78</v>
      </c>
      <c r="N1475" s="11" t="n">
        <v>0.004</v>
      </c>
      <c r="O1475" s="11" t="n">
        <v>0.31</v>
      </c>
      <c r="P1475" s="11" t="n">
        <v>24.15</v>
      </c>
      <c r="Q1475" s="25"/>
    </row>
    <row r="1476" ht="22.5" customHeight="1">
      <c r="A1476" s="31"/>
      <c r="B1476" s="33"/>
      <c r="C1476" s="12" t="n">
        <v>8460883</v>
      </c>
      <c r="D1476" s="12" t="s">
        <v>16</v>
      </c>
      <c r="E1476" s="13" t="s">
        <v>11</v>
      </c>
      <c r="F1476" s="12" t="s">
        <v>15</v>
      </c>
      <c r="G1476" s="20" t="n">
        <v>0.14</v>
      </c>
      <c r="H1476" s="12" t="n">
        <v>1400</v>
      </c>
      <c r="I1476" s="20" t="n">
        <f>G1476*H1476*7</f>
        <v>1372</v>
      </c>
      <c r="J1476" s="12" t="s">
        <v>113</v>
      </c>
      <c r="K1476" s="35" t="n">
        <v>5197</v>
      </c>
      <c r="L1476" s="14" t="n">
        <v>1574</v>
      </c>
      <c r="M1476" s="14" t="n">
        <v>78</v>
      </c>
      <c r="N1476" s="11" t="n">
        <v>0.007</v>
      </c>
      <c r="O1476" s="11" t="n">
        <v>0.14</v>
      </c>
      <c r="P1476" s="11" t="n">
        <v>10.92</v>
      </c>
      <c r="Q1476" s="22" t="n">
        <f>M1478/H1476</f>
        <v>0.820714285714286</v>
      </c>
    </row>
    <row r="1477" ht="22.5" customHeight="1">
      <c r="A1477" s="31"/>
      <c r="B1477" s="33"/>
      <c r="C1477" s="12"/>
      <c r="D1477" s="19"/>
      <c r="E1477" s="28"/>
      <c r="F1477" s="19"/>
      <c r="G1477" s="19"/>
      <c r="H1477" s="19"/>
      <c r="I1477" s="19"/>
      <c r="J1477" s="12" t="s">
        <v>114</v>
      </c>
      <c r="K1477" s="14" t="n">
        <v>24657</v>
      </c>
      <c r="L1477" s="14" t="n">
        <v>8126</v>
      </c>
      <c r="M1477" s="14" t="n">
        <v>326</v>
      </c>
      <c r="N1477" s="11" t="n">
        <v>0.006</v>
      </c>
      <c r="O1477" s="11" t="n">
        <v>0.14</v>
      </c>
      <c r="P1477" s="11" t="n">
        <v>45.71</v>
      </c>
      <c r="Q1477" s="25"/>
    </row>
    <row r="1478" ht="22.5" customHeight="1">
      <c r="A1478" s="31"/>
      <c r="B1478" s="33"/>
      <c r="C1478" s="12"/>
      <c r="D1478" s="19"/>
      <c r="E1478" s="28"/>
      <c r="F1478" s="19"/>
      <c r="G1478" s="19"/>
      <c r="H1478" s="19"/>
      <c r="I1478" s="19"/>
      <c r="J1478" s="12" t="s">
        <v>115</v>
      </c>
      <c r="K1478" s="14" t="n">
        <v>86215</v>
      </c>
      <c r="L1478" s="14" t="n">
        <v>30826</v>
      </c>
      <c r="M1478" s="14" t="n">
        <v>1149</v>
      </c>
      <c r="N1478" s="11" t="n">
        <v>0.005</v>
      </c>
      <c r="O1478" s="11" t="n">
        <v>0.141</v>
      </c>
      <c r="P1478" s="11" t="n">
        <v>162.54</v>
      </c>
      <c r="Q1478" s="25"/>
    </row>
    <row r="1479" ht="22.5" customHeight="1">
      <c r="A1479" s="31"/>
      <c r="B1479" s="33"/>
      <c r="C1479" s="12" t="n">
        <v>8531973</v>
      </c>
      <c r="D1479" s="12" t="s">
        <v>16</v>
      </c>
      <c r="E1479" s="13" t="s">
        <v>18</v>
      </c>
      <c r="F1479" s="12" t="s">
        <v>26</v>
      </c>
      <c r="G1479" s="20" t="n">
        <v>0.45</v>
      </c>
      <c r="H1479" s="12" t="n">
        <v>150</v>
      </c>
      <c r="I1479" s="20" t="n">
        <f>G1479*H1479*7</f>
        <v>472.5</v>
      </c>
      <c r="J1479" s="12" t="s">
        <v>113</v>
      </c>
      <c r="K1479" s="14" t="n">
        <v>0</v>
      </c>
      <c r="L1479" s="14" t="n">
        <v>0</v>
      </c>
      <c r="M1479" s="14" t="n">
        <v>0</v>
      </c>
      <c r="N1479" s="11" t="n">
        <v>0</v>
      </c>
      <c r="O1479" s="11" t="n">
        <v>0</v>
      </c>
      <c r="P1479" s="11" t="n">
        <v>0</v>
      </c>
      <c r="Q1479" s="22" t="n">
        <f>M1481/H1479</f>
        <v>0.0133333333333333</v>
      </c>
    </row>
    <row r="1480" ht="22.5" customHeight="1">
      <c r="A1480" s="31"/>
      <c r="B1480" s="33"/>
      <c r="C1480" s="12"/>
      <c r="D1480" s="19"/>
      <c r="E1480" s="28"/>
      <c r="F1480" s="19"/>
      <c r="G1480" s="19"/>
      <c r="H1480" s="19"/>
      <c r="I1480" s="19"/>
      <c r="J1480" s="12" t="s">
        <v>114</v>
      </c>
      <c r="K1480" s="14" t="n">
        <v>3686</v>
      </c>
      <c r="L1480" s="14" t="n">
        <v>8</v>
      </c>
      <c r="M1480" s="14" t="n">
        <v>0</v>
      </c>
      <c r="N1480" s="11" t="n">
        <v>0</v>
      </c>
      <c r="O1480" s="11" t="n">
        <v>0</v>
      </c>
      <c r="P1480" s="11" t="n">
        <v>0.02</v>
      </c>
      <c r="Q1480" s="25"/>
    </row>
    <row r="1481" ht="22.5" customHeight="1">
      <c r="A1481" s="31"/>
      <c r="B1481" s="33"/>
      <c r="C1481" s="12"/>
      <c r="D1481" s="19"/>
      <c r="E1481" s="28"/>
      <c r="F1481" s="19"/>
      <c r="G1481" s="19"/>
      <c r="H1481" s="19"/>
      <c r="I1481" s="19"/>
      <c r="J1481" s="12" t="s">
        <v>115</v>
      </c>
      <c r="K1481" s="14" t="n">
        <v>9243</v>
      </c>
      <c r="L1481" s="14" t="n">
        <v>32</v>
      </c>
      <c r="M1481" s="14" t="n">
        <v>2</v>
      </c>
      <c r="N1481" s="11" t="n">
        <v>0</v>
      </c>
      <c r="O1481" s="11" t="n">
        <v>0.06</v>
      </c>
      <c r="P1481" s="11" t="n">
        <v>0.12</v>
      </c>
      <c r="Q1481" s="25"/>
    </row>
    <row r="1482" ht="22.5" customHeight="1">
      <c r="A1482" s="31"/>
      <c r="B1482" s="33"/>
      <c r="C1482" s="12" t="n">
        <v>8156506</v>
      </c>
      <c r="D1482" s="12" t="s">
        <v>27</v>
      </c>
      <c r="E1482" s="13" t="s">
        <v>14</v>
      </c>
      <c r="F1482" s="12" t="s">
        <v>15</v>
      </c>
      <c r="G1482" s="20" t="n">
        <v>0.1</v>
      </c>
      <c r="H1482" s="12" t="n">
        <v>1000</v>
      </c>
      <c r="I1482" s="20" t="n">
        <f>G1482*H1482*7</f>
        <v>700</v>
      </c>
      <c r="J1482" s="12" t="s">
        <v>113</v>
      </c>
      <c r="K1482" s="14" t="n">
        <v>386</v>
      </c>
      <c r="L1482" s="14" t="n">
        <v>128</v>
      </c>
      <c r="M1482" s="14" t="n">
        <v>0</v>
      </c>
      <c r="N1482" s="11" t="n">
        <v>0</v>
      </c>
      <c r="O1482" s="11" t="n">
        <v>0</v>
      </c>
      <c r="P1482" s="11" t="n">
        <v>0</v>
      </c>
      <c r="Q1482" s="22" t="n">
        <f>M1484/H1482</f>
        <v>1</v>
      </c>
    </row>
    <row r="1483" ht="22.5" customHeight="1">
      <c r="A1483" s="31"/>
      <c r="B1483" s="33"/>
      <c r="C1483" s="12"/>
      <c r="D1483" s="19"/>
      <c r="E1483" s="28"/>
      <c r="F1483" s="19"/>
      <c r="G1483" s="19"/>
      <c r="H1483" s="19"/>
      <c r="I1483" s="19"/>
      <c r="J1483" s="12" t="s">
        <v>114</v>
      </c>
      <c r="K1483" s="14" t="n">
        <v>22867</v>
      </c>
      <c r="L1483" s="14" t="n">
        <v>8983</v>
      </c>
      <c r="M1483" s="14" t="n">
        <v>358</v>
      </c>
      <c r="N1483" s="11" t="n">
        <v>0.004</v>
      </c>
      <c r="O1483" s="11" t="n">
        <v>0.101</v>
      </c>
      <c r="P1483" s="11" t="n">
        <v>36.15</v>
      </c>
      <c r="Q1483" s="25"/>
      <c r="R1483" s="4" t="s">
        <v>141</v>
      </c>
    </row>
    <row r="1484" ht="22.5" customHeight="1">
      <c r="A1484" s="31"/>
      <c r="B1484" s="33"/>
      <c r="C1484" s="12"/>
      <c r="D1484" s="19"/>
      <c r="E1484" s="28"/>
      <c r="F1484" s="19"/>
      <c r="G1484" s="19"/>
      <c r="H1484" s="19"/>
      <c r="I1484" s="19"/>
      <c r="J1484" s="12" t="s">
        <v>115</v>
      </c>
      <c r="K1484" s="14" t="n">
        <v>52755</v>
      </c>
      <c r="L1484" s="14" t="n">
        <v>20941</v>
      </c>
      <c r="M1484" s="14" t="n">
        <v>1000</v>
      </c>
      <c r="N1484" s="11" t="n">
        <v>0.005</v>
      </c>
      <c r="O1484" s="11" t="n">
        <v>0.101</v>
      </c>
      <c r="P1484" s="11" t="n">
        <v>100.6</v>
      </c>
      <c r="Q1484" s="25"/>
    </row>
    <row r="1485" ht="22.5" customHeight="1">
      <c r="A1485" s="31"/>
      <c r="B1485" s="33"/>
      <c r="C1485" s="12" t="n">
        <v>8819666</v>
      </c>
      <c r="D1485" s="12" t="s">
        <v>27</v>
      </c>
      <c r="E1485" s="13" t="s">
        <v>14</v>
      </c>
      <c r="F1485" s="12" t="s">
        <v>12</v>
      </c>
      <c r="G1485" s="20" t="n">
        <v>0.08</v>
      </c>
      <c r="H1485" s="12" t="n">
        <v>200</v>
      </c>
      <c r="I1485" s="20" t="n">
        <f>G1485*H1485*7</f>
        <v>112</v>
      </c>
      <c r="J1485" s="12" t="s">
        <v>113</v>
      </c>
      <c r="K1485" s="14" t="n">
        <v>419</v>
      </c>
      <c r="L1485" s="14" t="n">
        <v>50</v>
      </c>
      <c r="M1485" s="14" t="n">
        <v>2</v>
      </c>
      <c r="N1485" s="11" t="n">
        <v>0.013</v>
      </c>
      <c r="O1485" s="11" t="n">
        <v>0.335</v>
      </c>
      <c r="P1485" s="11" t="n">
        <v>0.6693</v>
      </c>
      <c r="Q1485" s="22" t="n">
        <f>M1487/H1485</f>
        <v>0.995</v>
      </c>
    </row>
    <row r="1486" ht="22.5" customHeight="1">
      <c r="A1486" s="31"/>
      <c r="B1486" s="33"/>
      <c r="C1486" s="12"/>
      <c r="D1486" s="19"/>
      <c r="E1486" s="28"/>
      <c r="F1486" s="19"/>
      <c r="G1486" s="19"/>
      <c r="H1486" s="19"/>
      <c r="I1486" s="19"/>
      <c r="J1486" s="12" t="s">
        <v>114</v>
      </c>
      <c r="K1486" s="14" t="n">
        <v>3447</v>
      </c>
      <c r="L1486" s="14" t="n">
        <v>668</v>
      </c>
      <c r="M1486" s="14" t="n">
        <v>84</v>
      </c>
      <c r="N1486" s="11" t="n">
        <v>0.013</v>
      </c>
      <c r="O1486" s="11" t="n">
        <v>0.096</v>
      </c>
      <c r="P1486" s="11" t="n">
        <v>8.0674</v>
      </c>
      <c r="Q1486" s="25"/>
    </row>
    <row r="1487" ht="22.5" customHeight="1">
      <c r="A1487" s="31"/>
      <c r="B1487" s="33"/>
      <c r="C1487" s="12"/>
      <c r="D1487" s="19"/>
      <c r="E1487" s="28"/>
      <c r="F1487" s="19"/>
      <c r="G1487" s="19"/>
      <c r="H1487" s="19"/>
      <c r="I1487" s="19"/>
      <c r="J1487" s="12" t="s">
        <v>115</v>
      </c>
      <c r="K1487" s="14" t="n">
        <v>7788</v>
      </c>
      <c r="L1487" s="14" t="n">
        <v>1543</v>
      </c>
      <c r="M1487" s="14" t="n">
        <v>199</v>
      </c>
      <c r="N1487" s="11" t="n">
        <v>0.013</v>
      </c>
      <c r="O1487" s="11" t="n">
        <v>0.1</v>
      </c>
      <c r="P1487" s="11" t="n">
        <v>19.8452</v>
      </c>
      <c r="Q1487" s="25"/>
    </row>
    <row r="1488" ht="22.5" customHeight="1">
      <c r="A1488" s="31"/>
      <c r="B1488" s="33"/>
      <c r="C1488" s="12" t="n">
        <v>91410799</v>
      </c>
      <c r="D1488" s="12" t="s">
        <v>28</v>
      </c>
      <c r="E1488" s="13" t="s">
        <v>29</v>
      </c>
      <c r="F1488" s="12" t="s">
        <v>15</v>
      </c>
      <c r="G1488" s="20" t="n">
        <v>0.02</v>
      </c>
      <c r="H1488" s="12" t="n">
        <v>500</v>
      </c>
      <c r="I1488" s="20" t="n">
        <f>G1488*H1488*7</f>
        <v>70</v>
      </c>
      <c r="J1488" s="12" t="s">
        <v>113</v>
      </c>
      <c r="K1488" s="14" t="n">
        <v>161</v>
      </c>
      <c r="L1488" s="14" t="n">
        <v>26</v>
      </c>
      <c r="M1488" s="14" t="n">
        <v>0</v>
      </c>
      <c r="N1488" s="11" t="n">
        <v>0</v>
      </c>
      <c r="O1488" s="11" t="n">
        <v>0</v>
      </c>
      <c r="P1488" s="11" t="n">
        <v>0</v>
      </c>
      <c r="Q1488" s="22" t="n">
        <f>M1490/H1488</f>
        <v>0.996</v>
      </c>
    </row>
    <row r="1489" ht="22.5" customHeight="1">
      <c r="A1489" s="31"/>
      <c r="B1489" s="33"/>
      <c r="C1489" s="12"/>
      <c r="D1489" s="19"/>
      <c r="E1489" s="28"/>
      <c r="F1489" s="19"/>
      <c r="G1489" s="19"/>
      <c r="H1489" s="19"/>
      <c r="I1489" s="19"/>
      <c r="J1489" s="12" t="s">
        <v>114</v>
      </c>
      <c r="K1489" s="14" t="n">
        <v>100519</v>
      </c>
      <c r="L1489" s="14" t="n">
        <v>22011</v>
      </c>
      <c r="M1489" s="14" t="n">
        <v>498</v>
      </c>
      <c r="N1489" s="11" t="n">
        <v>0</v>
      </c>
      <c r="O1489" s="11" t="n">
        <v>0.02</v>
      </c>
      <c r="P1489" s="11" t="n">
        <v>9.96</v>
      </c>
      <c r="Q1489" s="25"/>
    </row>
    <row r="1490" ht="22.5" customHeight="1">
      <c r="A1490" s="31"/>
      <c r="B1490" s="33"/>
      <c r="C1490" s="12"/>
      <c r="D1490" s="19"/>
      <c r="E1490" s="28"/>
      <c r="F1490" s="19"/>
      <c r="G1490" s="19"/>
      <c r="H1490" s="19"/>
      <c r="I1490" s="19"/>
      <c r="J1490" s="12" t="s">
        <v>115</v>
      </c>
      <c r="K1490" s="14" t="n">
        <v>105470</v>
      </c>
      <c r="L1490" s="14" t="n">
        <v>22648</v>
      </c>
      <c r="M1490" s="14" t="n">
        <v>498</v>
      </c>
      <c r="N1490" s="11" t="n">
        <v>0</v>
      </c>
      <c r="O1490" s="11" t="n">
        <v>0.02</v>
      </c>
      <c r="P1490" s="11" t="n">
        <v>9.96</v>
      </c>
      <c r="Q1490" s="25"/>
    </row>
    <row r="1491" ht="22.5" customHeight="1">
      <c r="A1491" s="31"/>
      <c r="B1491" s="33"/>
      <c r="C1491" s="12" t="n">
        <v>7872826</v>
      </c>
      <c r="D1491" s="12" t="s">
        <v>30</v>
      </c>
      <c r="E1491" s="13" t="s">
        <v>14</v>
      </c>
      <c r="F1491" s="12" t="s">
        <v>15</v>
      </c>
      <c r="G1491" s="20" t="n">
        <v>0.48</v>
      </c>
      <c r="H1491" s="12" t="n">
        <v>400</v>
      </c>
      <c r="I1491" s="20" t="n">
        <f>G1491*H1491*7</f>
        <v>1344</v>
      </c>
      <c r="J1491" s="12" t="s">
        <v>113</v>
      </c>
      <c r="K1491" s="14" t="n">
        <v>152</v>
      </c>
      <c r="L1491" s="14" t="n">
        <v>20</v>
      </c>
      <c r="M1491" s="14" t="n">
        <v>0</v>
      </c>
      <c r="N1491" s="11" t="n">
        <v>0</v>
      </c>
      <c r="O1491" s="11" t="n">
        <v>0</v>
      </c>
      <c r="P1491" s="11" t="n">
        <v>0</v>
      </c>
      <c r="Q1491" s="22" t="n">
        <f>M1493/H1491</f>
        <v>1</v>
      </c>
    </row>
    <row r="1492" ht="22.5" customHeight="1">
      <c r="A1492" s="31"/>
      <c r="B1492" s="33"/>
      <c r="C1492" s="12"/>
      <c r="D1492" s="19"/>
      <c r="E1492" s="28"/>
      <c r="F1492" s="19"/>
      <c r="G1492" s="19"/>
      <c r="H1492" s="19"/>
      <c r="I1492" s="19"/>
      <c r="J1492" s="12" t="s">
        <v>114</v>
      </c>
      <c r="K1492" s="35" t="n">
        <v>16614</v>
      </c>
      <c r="L1492" s="14" t="n">
        <v>4922</v>
      </c>
      <c r="M1492" s="14" t="n">
        <v>168</v>
      </c>
      <c r="N1492" s="11" t="n">
        <v>0.016</v>
      </c>
      <c r="O1492" s="11" t="n">
        <v>0.481</v>
      </c>
      <c r="P1492" s="11" t="n">
        <v>80.79</v>
      </c>
      <c r="Q1492" s="25"/>
    </row>
    <row r="1493" ht="22.5" customHeight="1">
      <c r="A1493" s="31"/>
      <c r="B1493" s="33"/>
      <c r="C1493" s="12"/>
      <c r="D1493" s="19"/>
      <c r="E1493" s="28"/>
      <c r="F1493" s="19"/>
      <c r="G1493" s="19"/>
      <c r="H1493" s="19"/>
      <c r="I1493" s="19"/>
      <c r="J1493" s="12" t="s">
        <v>115</v>
      </c>
      <c r="K1493" s="14" t="n">
        <v>49456</v>
      </c>
      <c r="L1493" s="14" t="n">
        <v>13104</v>
      </c>
      <c r="M1493" s="14" t="n">
        <v>400</v>
      </c>
      <c r="N1493" s="11" t="n">
        <v>0.015</v>
      </c>
      <c r="O1493" s="11" t="n">
        <v>0.481</v>
      </c>
      <c r="P1493" s="11" t="n">
        <v>192.378</v>
      </c>
      <c r="Q1493" s="25"/>
    </row>
    <row r="1494" ht="22.5" customHeight="1">
      <c r="A1494" s="31"/>
      <c r="B1494" s="33"/>
      <c r="C1494" s="12" t="n">
        <v>9311355</v>
      </c>
      <c r="D1494" s="12" t="s">
        <v>31</v>
      </c>
      <c r="E1494" s="13" t="s">
        <v>14</v>
      </c>
      <c r="F1494" s="12" t="s">
        <v>15</v>
      </c>
      <c r="G1494" s="20" t="n">
        <v>0.15</v>
      </c>
      <c r="H1494" s="12" t="n">
        <v>20</v>
      </c>
      <c r="I1494" s="20" t="n">
        <f>G1494*H1494*7</f>
        <v>21</v>
      </c>
      <c r="J1494" s="12" t="s">
        <v>113</v>
      </c>
      <c r="K1494" s="14" t="n">
        <v>20</v>
      </c>
      <c r="L1494" s="14" t="n">
        <v>4</v>
      </c>
      <c r="M1494" s="14" t="n">
        <v>0</v>
      </c>
      <c r="N1494" s="11" t="n">
        <v>0</v>
      </c>
      <c r="O1494" s="11" t="n">
        <v>0</v>
      </c>
      <c r="P1494" s="11" t="n">
        <v>0</v>
      </c>
      <c r="Q1494" s="22" t="n">
        <f>M1496/H1494</f>
        <v>1</v>
      </c>
    </row>
    <row r="1495" ht="22.5" customHeight="1">
      <c r="A1495" s="31"/>
      <c r="B1495" s="33"/>
      <c r="C1495" s="12"/>
      <c r="D1495" s="19"/>
      <c r="E1495" s="28"/>
      <c r="F1495" s="19"/>
      <c r="G1495" s="19"/>
      <c r="H1495" s="19"/>
      <c r="I1495" s="19"/>
      <c r="J1495" s="12" t="s">
        <v>114</v>
      </c>
      <c r="K1495" s="35" t="n">
        <v>6436</v>
      </c>
      <c r="L1495" s="14" t="n">
        <v>2607</v>
      </c>
      <c r="M1495" s="14" t="n">
        <v>20</v>
      </c>
      <c r="N1495" s="11" t="n">
        <v>0.001</v>
      </c>
      <c r="O1495" s="11" t="n">
        <v>0.15</v>
      </c>
      <c r="P1495" s="11" t="n">
        <v>3</v>
      </c>
      <c r="Q1495" s="25"/>
    </row>
    <row r="1496" ht="22.5" customHeight="1">
      <c r="A1496" s="31"/>
      <c r="B1496" s="33"/>
      <c r="C1496" s="12"/>
      <c r="D1496" s="19"/>
      <c r="E1496" s="28"/>
      <c r="F1496" s="19"/>
      <c r="G1496" s="19"/>
      <c r="H1496" s="19"/>
      <c r="I1496" s="19"/>
      <c r="J1496" s="12" t="s">
        <v>115</v>
      </c>
      <c r="K1496" s="14" t="n">
        <v>8977</v>
      </c>
      <c r="L1496" s="14" t="n">
        <v>2956</v>
      </c>
      <c r="M1496" s="14" t="n">
        <v>20</v>
      </c>
      <c r="N1496" s="11" t="n">
        <v>0.001</v>
      </c>
      <c r="O1496" s="11" t="n">
        <v>0.15</v>
      </c>
      <c r="P1496" s="11" t="n">
        <v>3</v>
      </c>
      <c r="Q1496" s="25"/>
    </row>
    <row r="1497" ht="22.5" customHeight="1">
      <c r="A1497" s="31"/>
      <c r="B1497" s="33"/>
      <c r="C1497" s="12" t="n">
        <v>10210818</v>
      </c>
      <c r="D1497" s="12" t="s">
        <v>27</v>
      </c>
      <c r="E1497" s="13" t="s">
        <v>14</v>
      </c>
      <c r="F1497" s="12" t="s">
        <v>26</v>
      </c>
      <c r="G1497" s="20" t="n">
        <v>0.2</v>
      </c>
      <c r="H1497" s="12" t="n">
        <v>100</v>
      </c>
      <c r="I1497" s="20" t="n">
        <f>G1497*H1497*7</f>
        <v>140</v>
      </c>
      <c r="J1497" s="12" t="s">
        <v>113</v>
      </c>
      <c r="K1497" s="14" t="n">
        <v>0</v>
      </c>
      <c r="L1497" s="14" t="n">
        <v>0</v>
      </c>
      <c r="M1497" s="14" t="n">
        <v>0</v>
      </c>
      <c r="N1497" s="11" t="n">
        <v>0</v>
      </c>
      <c r="O1497" s="11" t="n">
        <v>0</v>
      </c>
      <c r="P1497" s="11" t="n">
        <v>0</v>
      </c>
      <c r="Q1497" s="22" t="n">
        <f>M1499/H1497</f>
        <v>0.82</v>
      </c>
    </row>
    <row r="1498" ht="22.5" customHeight="1">
      <c r="A1498" s="31"/>
      <c r="B1498" s="33"/>
      <c r="C1498" s="12"/>
      <c r="D1498" s="19"/>
      <c r="E1498" s="28"/>
      <c r="F1498" s="19"/>
      <c r="G1498" s="19"/>
      <c r="H1498" s="19"/>
      <c r="I1498" s="19"/>
      <c r="J1498" s="12" t="s">
        <v>114</v>
      </c>
      <c r="K1498" s="14" t="n">
        <v>26495</v>
      </c>
      <c r="L1498" s="14" t="n">
        <v>252</v>
      </c>
      <c r="M1498" s="14" t="n">
        <v>33</v>
      </c>
      <c r="N1498" s="11" t="n">
        <v>0.02</v>
      </c>
      <c r="O1498" s="11" t="n">
        <v>0.13</v>
      </c>
      <c r="P1498" s="11" t="n">
        <v>4.32</v>
      </c>
      <c r="Q1498" s="25"/>
    </row>
    <row r="1499" ht="22.5" customHeight="1">
      <c r="A1499" s="31"/>
      <c r="B1499" s="33"/>
      <c r="C1499" s="12"/>
      <c r="D1499" s="19"/>
      <c r="E1499" s="28"/>
      <c r="F1499" s="19"/>
      <c r="G1499" s="19"/>
      <c r="H1499" s="19"/>
      <c r="I1499" s="19"/>
      <c r="J1499" s="12" t="s">
        <v>115</v>
      </c>
      <c r="K1499" s="14" t="n">
        <v>62844</v>
      </c>
      <c r="L1499" s="14" t="n">
        <v>651</v>
      </c>
      <c r="M1499" s="14" t="n">
        <v>82</v>
      </c>
      <c r="N1499" s="11" t="n">
        <v>0.02</v>
      </c>
      <c r="O1499" s="11" t="n">
        <v>0.13</v>
      </c>
      <c r="P1499" s="11" t="n">
        <v>10.42</v>
      </c>
      <c r="Q1499" s="25"/>
    </row>
    <row r="1500" ht="22.5" customHeight="1">
      <c r="A1500" s="31"/>
      <c r="B1500" s="33"/>
      <c r="C1500" s="12" t="n">
        <v>10501490</v>
      </c>
      <c r="D1500" s="12" t="s">
        <v>13</v>
      </c>
      <c r="E1500" s="13" t="s">
        <v>14</v>
      </c>
      <c r="F1500" s="12" t="s">
        <v>15</v>
      </c>
      <c r="G1500" s="20" t="n">
        <v>0.15</v>
      </c>
      <c r="H1500" s="12" t="n">
        <v>100</v>
      </c>
      <c r="I1500" s="20" t="n">
        <f>G1500*H1500*7</f>
        <v>105</v>
      </c>
      <c r="J1500" s="12" t="s">
        <v>113</v>
      </c>
      <c r="K1500" s="14" t="n">
        <v>0</v>
      </c>
      <c r="L1500" s="14" t="n">
        <v>0</v>
      </c>
      <c r="M1500" s="14" t="n">
        <v>0</v>
      </c>
      <c r="N1500" s="11" t="n">
        <v>0</v>
      </c>
      <c r="O1500" s="11" t="n">
        <v>0</v>
      </c>
      <c r="P1500" s="11" t="n">
        <v>0</v>
      </c>
      <c r="Q1500" s="22" t="n">
        <f>M1502/H1500</f>
        <v>0.1</v>
      </c>
    </row>
    <row r="1501" ht="22.5" customHeight="1">
      <c r="A1501" s="31"/>
      <c r="B1501" s="33"/>
      <c r="C1501" s="12"/>
      <c r="D1501" s="19"/>
      <c r="E1501" s="28"/>
      <c r="F1501" s="19"/>
      <c r="G1501" s="19"/>
      <c r="H1501" s="19"/>
      <c r="I1501" s="19"/>
      <c r="J1501" s="12" t="s">
        <v>114</v>
      </c>
      <c r="K1501" s="16" t="n">
        <v>251</v>
      </c>
      <c r="L1501" s="14" t="n">
        <v>112</v>
      </c>
      <c r="M1501" s="14" t="n">
        <v>1</v>
      </c>
      <c r="N1501" s="11" t="n">
        <v>0.001</v>
      </c>
      <c r="O1501" s="11" t="n">
        <v>0.13</v>
      </c>
      <c r="P1501" s="11" t="n">
        <v>0.13</v>
      </c>
      <c r="Q1501" s="25"/>
    </row>
    <row r="1502" ht="22.5" customHeight="1">
      <c r="A1502" s="31"/>
      <c r="B1502" s="33"/>
      <c r="C1502" s="12"/>
      <c r="D1502" s="19"/>
      <c r="E1502" s="28"/>
      <c r="F1502" s="19"/>
      <c r="G1502" s="19"/>
      <c r="H1502" s="19"/>
      <c r="I1502" s="19"/>
      <c r="J1502" s="12" t="s">
        <v>115</v>
      </c>
      <c r="K1502" s="14" t="n">
        <v>832</v>
      </c>
      <c r="L1502" s="14" t="n">
        <v>394</v>
      </c>
      <c r="M1502" s="14" t="n">
        <v>10</v>
      </c>
      <c r="N1502" s="11" t="n">
        <v>0.001</v>
      </c>
      <c r="O1502" s="11" t="n">
        <v>0.13</v>
      </c>
      <c r="P1502" s="11" t="n">
        <v>1.3</v>
      </c>
      <c r="Q1502" s="25"/>
    </row>
    <row r="1503" ht="22.5" customHeight="1">
      <c r="A1503" s="31"/>
      <c r="B1503" s="33"/>
      <c r="C1503" s="52" t="n">
        <v>10912510</v>
      </c>
      <c r="D1503" s="12" t="s">
        <v>10</v>
      </c>
      <c r="E1503" s="13" t="s">
        <v>11</v>
      </c>
      <c r="F1503" s="12" t="s">
        <v>32</v>
      </c>
      <c r="G1503" s="20" t="n">
        <v>0.17</v>
      </c>
      <c r="H1503" s="12" t="n">
        <v>1500</v>
      </c>
      <c r="I1503" s="20" t="n">
        <f>G1503*H1503*7</f>
        <v>1785</v>
      </c>
      <c r="J1503" s="12" t="s">
        <v>113</v>
      </c>
      <c r="K1503" s="14" t="n">
        <v>14913</v>
      </c>
      <c r="L1503" s="14" t="n">
        <v>2408</v>
      </c>
      <c r="M1503" s="14" t="n">
        <v>74</v>
      </c>
      <c r="N1503" s="11" t="n">
        <v>0.01</v>
      </c>
      <c r="O1503" s="11" t="n">
        <v>0.15</v>
      </c>
      <c r="P1503" s="11" t="n">
        <v>11.29</v>
      </c>
      <c r="Q1503" s="22" t="n">
        <f>M1505/H1503</f>
        <v>0.681333333333333</v>
      </c>
    </row>
    <row r="1504" ht="22.5" customHeight="1">
      <c r="A1504" s="31"/>
      <c r="B1504" s="33"/>
      <c r="C1504" s="12"/>
      <c r="D1504" s="19"/>
      <c r="E1504" s="28"/>
      <c r="F1504" s="19"/>
      <c r="G1504" s="19"/>
      <c r="H1504" s="19"/>
      <c r="I1504" s="19"/>
      <c r="J1504" s="12" t="s">
        <v>114</v>
      </c>
      <c r="K1504" s="16" t="n">
        <v>39473</v>
      </c>
      <c r="L1504" s="14" t="n">
        <v>9097</v>
      </c>
      <c r="M1504" s="14" t="n">
        <v>240</v>
      </c>
      <c r="N1504" s="11" t="n">
        <v>0.01</v>
      </c>
      <c r="O1504" s="11" t="n">
        <v>0.19</v>
      </c>
      <c r="P1504" s="11" t="n">
        <v>45.26</v>
      </c>
      <c r="Q1504" s="25"/>
      <c r="R1504" s="4" t="s">
        <v>142</v>
      </c>
    </row>
    <row r="1505" ht="22.5" customHeight="1">
      <c r="A1505" s="31"/>
      <c r="B1505" s="33"/>
      <c r="C1505" s="12"/>
      <c r="D1505" s="19"/>
      <c r="E1505" s="28"/>
      <c r="F1505" s="19"/>
      <c r="G1505" s="19"/>
      <c r="H1505" s="19"/>
      <c r="I1505" s="19"/>
      <c r="J1505" s="12" t="s">
        <v>115</v>
      </c>
      <c r="K1505" s="14" t="n">
        <v>141524</v>
      </c>
      <c r="L1505" s="14" t="n">
        <v>35013</v>
      </c>
      <c r="M1505" s="14" t="n">
        <v>1022</v>
      </c>
      <c r="N1505" s="11" t="n">
        <v>0.01</v>
      </c>
      <c r="O1505" s="11" t="n">
        <v>0.22</v>
      </c>
      <c r="P1505" s="11" t="n">
        <v>220.88</v>
      </c>
      <c r="Q1505" s="25"/>
    </row>
    <row r="1506" ht="22.5" customHeight="1">
      <c r="A1506" s="31"/>
      <c r="B1506" s="33"/>
      <c r="C1506" s="52" t="n">
        <v>11080098</v>
      </c>
      <c r="D1506" s="12" t="s">
        <v>22</v>
      </c>
      <c r="E1506" s="13" t="s">
        <v>24</v>
      </c>
      <c r="F1506" s="12" t="s">
        <v>15</v>
      </c>
      <c r="G1506" s="20" t="n">
        <v>0.6</v>
      </c>
      <c r="H1506" s="12" t="n">
        <v>100</v>
      </c>
      <c r="I1506" s="20" t="n">
        <f>G1506*H1506*7</f>
        <v>420</v>
      </c>
      <c r="J1506" s="12" t="s">
        <v>113</v>
      </c>
      <c r="K1506" s="14" t="n">
        <v>0</v>
      </c>
      <c r="L1506" s="14" t="n">
        <v>0</v>
      </c>
      <c r="M1506" s="14" t="n">
        <v>0</v>
      </c>
      <c r="N1506" s="11" t="n">
        <v>0</v>
      </c>
      <c r="O1506" s="11" t="n">
        <v>0</v>
      </c>
      <c r="P1506" s="11" t="n">
        <v>0</v>
      </c>
      <c r="Q1506" s="22" t="n">
        <f>M1508/H1506</f>
        <v>0</v>
      </c>
    </row>
    <row r="1507" ht="22.5" customHeight="1">
      <c r="A1507" s="31"/>
      <c r="B1507" s="33"/>
      <c r="C1507" s="12"/>
      <c r="D1507" s="19"/>
      <c r="E1507" s="28"/>
      <c r="F1507" s="19"/>
      <c r="G1507" s="19"/>
      <c r="H1507" s="19"/>
      <c r="I1507" s="19"/>
      <c r="J1507" s="12" t="s">
        <v>114</v>
      </c>
      <c r="K1507" s="16" t="n">
        <v>505</v>
      </c>
      <c r="L1507" s="14" t="n">
        <v>288</v>
      </c>
      <c r="M1507" s="14" t="n">
        <v>0</v>
      </c>
      <c r="N1507" s="11" t="n">
        <v>0</v>
      </c>
      <c r="O1507" s="11" t="n">
        <v>0</v>
      </c>
      <c r="P1507" s="11" t="n">
        <v>0</v>
      </c>
      <c r="Q1507" s="25"/>
    </row>
    <row r="1508" ht="22.5" customHeight="1">
      <c r="A1508" s="31"/>
      <c r="B1508" s="33"/>
      <c r="C1508" s="12"/>
      <c r="D1508" s="19"/>
      <c r="E1508" s="28"/>
      <c r="F1508" s="19"/>
      <c r="G1508" s="19"/>
      <c r="H1508" s="19"/>
      <c r="I1508" s="19"/>
      <c r="J1508" s="12" t="s">
        <v>115</v>
      </c>
      <c r="K1508" s="14" t="n">
        <v>1094</v>
      </c>
      <c r="L1508" s="14" t="n">
        <v>522</v>
      </c>
      <c r="M1508" s="14" t="n">
        <v>0</v>
      </c>
      <c r="N1508" s="11" t="n">
        <v>0</v>
      </c>
      <c r="O1508" s="11" t="n">
        <v>0</v>
      </c>
      <c r="P1508" s="11" t="n">
        <v>0</v>
      </c>
      <c r="Q1508" s="25"/>
    </row>
    <row r="1509" ht="22.5" customHeight="1">
      <c r="A1509" s="31"/>
      <c r="B1509" s="33"/>
      <c r="C1509" s="52" t="n">
        <v>91540124</v>
      </c>
      <c r="D1509" s="12" t="s">
        <v>33</v>
      </c>
      <c r="E1509" s="13" t="s">
        <v>34</v>
      </c>
      <c r="F1509" s="12" t="s">
        <v>12</v>
      </c>
      <c r="G1509" s="20" t="n">
        <v>0.5</v>
      </c>
      <c r="H1509" s="12" t="n">
        <v>50</v>
      </c>
      <c r="I1509" s="20" t="n">
        <f>G1509*H1509*7</f>
        <v>175</v>
      </c>
      <c r="J1509" s="12" t="s">
        <v>113</v>
      </c>
      <c r="K1509" s="14" t="n">
        <v>199</v>
      </c>
      <c r="L1509" s="14" t="n">
        <v>55</v>
      </c>
      <c r="M1509" s="14" t="n">
        <v>2</v>
      </c>
      <c r="N1509" s="11" t="n">
        <v>0.026</v>
      </c>
      <c r="O1509" s="11" t="n">
        <v>0.704</v>
      </c>
      <c r="P1509" s="11" t="n">
        <v>1.4089</v>
      </c>
      <c r="Q1509" s="22" t="n">
        <f>M1511/H1509</f>
        <v>0.06</v>
      </c>
    </row>
    <row r="1510" ht="22.5" customHeight="1">
      <c r="A1510" s="31"/>
      <c r="B1510" s="33"/>
      <c r="C1510" s="12"/>
      <c r="D1510" s="19"/>
      <c r="E1510" s="28"/>
      <c r="F1510" s="19"/>
      <c r="G1510" s="19"/>
      <c r="H1510" s="19"/>
      <c r="I1510" s="19"/>
      <c r="J1510" s="12" t="s">
        <v>114</v>
      </c>
      <c r="K1510" s="14" t="n">
        <v>470</v>
      </c>
      <c r="L1510" s="14" t="n">
        <v>138</v>
      </c>
      <c r="M1510" s="14" t="n">
        <v>3</v>
      </c>
      <c r="N1510" s="11" t="n">
        <v>0.018</v>
      </c>
      <c r="O1510" s="11" t="n">
        <v>0.848</v>
      </c>
      <c r="P1510" s="11" t="n">
        <v>2.5439</v>
      </c>
      <c r="Q1510" s="25"/>
    </row>
    <row r="1511" ht="22.5" customHeight="1">
      <c r="A1511" s="31"/>
      <c r="B1511" s="33"/>
      <c r="C1511" s="12"/>
      <c r="D1511" s="19"/>
      <c r="E1511" s="28"/>
      <c r="F1511" s="19"/>
      <c r="G1511" s="19"/>
      <c r="H1511" s="19"/>
      <c r="I1511" s="19"/>
      <c r="J1511" s="12" t="s">
        <v>115</v>
      </c>
      <c r="K1511" s="14" t="n">
        <v>482</v>
      </c>
      <c r="L1511" s="14" t="n">
        <v>138</v>
      </c>
      <c r="M1511" s="14" t="n">
        <v>3</v>
      </c>
      <c r="N1511" s="11" t="n">
        <v>0.018</v>
      </c>
      <c r="O1511" s="11" t="n">
        <v>0.848</v>
      </c>
      <c r="P1511" s="11" t="n">
        <v>2.5439</v>
      </c>
      <c r="Q1511" s="25"/>
    </row>
    <row r="1512" ht="22.5" customHeight="1">
      <c r="A1512" s="31"/>
      <c r="B1512" s="33"/>
      <c r="C1512" s="52" t="n">
        <v>91548042</v>
      </c>
      <c r="D1512" s="12" t="s">
        <v>13</v>
      </c>
      <c r="E1512" s="13" t="s">
        <v>14</v>
      </c>
      <c r="F1512" s="12" t="s">
        <v>12</v>
      </c>
      <c r="G1512" s="20" t="n">
        <v>0.3</v>
      </c>
      <c r="H1512" s="12" t="n">
        <v>50</v>
      </c>
      <c r="I1512" s="20" t="n">
        <f>G1512*H1512*7</f>
        <v>105</v>
      </c>
      <c r="J1512" s="12" t="s">
        <v>113</v>
      </c>
      <c r="K1512" s="14" t="n">
        <v>0</v>
      </c>
      <c r="L1512" s="14" t="n">
        <v>0</v>
      </c>
      <c r="M1512" s="14" t="n">
        <v>0</v>
      </c>
      <c r="N1512" s="11" t="n">
        <v>0</v>
      </c>
      <c r="O1512" s="11" t="n">
        <v>0</v>
      </c>
      <c r="P1512" s="11" t="n">
        <v>0</v>
      </c>
      <c r="Q1512" s="22" t="n">
        <f>M1514/H1512</f>
        <v>0</v>
      </c>
    </row>
    <row r="1513" ht="22.5" customHeight="1">
      <c r="A1513" s="31"/>
      <c r="B1513" s="33"/>
      <c r="C1513" s="12"/>
      <c r="D1513" s="19"/>
      <c r="E1513" s="28"/>
      <c r="F1513" s="19"/>
      <c r="G1513" s="19"/>
      <c r="H1513" s="19"/>
      <c r="I1513" s="19"/>
      <c r="J1513" s="12" t="s">
        <v>114</v>
      </c>
      <c r="K1513" s="14" t="n">
        <v>1825</v>
      </c>
      <c r="L1513" s="14" t="n">
        <v>1</v>
      </c>
      <c r="M1513" s="14" t="n">
        <v>0</v>
      </c>
      <c r="N1513" s="11" t="n">
        <v>0</v>
      </c>
      <c r="O1513" s="11" t="n">
        <v>0</v>
      </c>
      <c r="P1513" s="11" t="n">
        <v>0</v>
      </c>
      <c r="Q1513" s="25"/>
    </row>
    <row r="1514" ht="22.5" customHeight="1">
      <c r="A1514" s="31"/>
      <c r="B1514" s="33"/>
      <c r="C1514" s="12"/>
      <c r="D1514" s="19"/>
      <c r="E1514" s="28"/>
      <c r="F1514" s="19"/>
      <c r="G1514" s="19"/>
      <c r="H1514" s="19"/>
      <c r="I1514" s="19"/>
      <c r="J1514" s="12" t="s">
        <v>115</v>
      </c>
      <c r="K1514" s="14" t="n">
        <v>5965</v>
      </c>
      <c r="L1514" s="14" t="n">
        <v>68</v>
      </c>
      <c r="M1514" s="14" t="n">
        <v>0</v>
      </c>
      <c r="N1514" s="11" t="n">
        <v>0.002</v>
      </c>
      <c r="O1514" s="11" t="n">
        <v>0</v>
      </c>
      <c r="P1514" s="11" t="n">
        <v>0.1264</v>
      </c>
      <c r="Q1514" s="25"/>
    </row>
    <row r="1515" ht="22.5" customHeight="1">
      <c r="A1515" s="31"/>
      <c r="B1515" s="33"/>
      <c r="C1515" s="52" t="n">
        <v>91548043</v>
      </c>
      <c r="D1515" s="12" t="s">
        <v>28</v>
      </c>
      <c r="E1515" s="13" t="s">
        <v>35</v>
      </c>
      <c r="F1515" s="12" t="s">
        <v>15</v>
      </c>
      <c r="G1515" s="20" t="n">
        <v>0.1</v>
      </c>
      <c r="H1515" s="12" t="n">
        <v>200</v>
      </c>
      <c r="I1515" s="20" t="n">
        <f>G1515*H1515*7</f>
        <v>140</v>
      </c>
      <c r="J1515" s="12" t="s">
        <v>113</v>
      </c>
      <c r="K1515" s="14" t="n">
        <v>32</v>
      </c>
      <c r="L1515" s="14" t="n">
        <v>9</v>
      </c>
      <c r="M1515" s="14" t="n">
        <v>0</v>
      </c>
      <c r="N1515" s="11" t="n">
        <v>0</v>
      </c>
      <c r="O1515" s="11" t="n">
        <v>0</v>
      </c>
      <c r="P1515" s="11" t="n">
        <v>0</v>
      </c>
      <c r="Q1515" s="22" t="n">
        <f>M1517/H1515</f>
        <v>1.005</v>
      </c>
    </row>
    <row r="1516" ht="22.5" customHeight="1">
      <c r="A1516" s="31"/>
      <c r="B1516" s="33"/>
      <c r="C1516" s="12"/>
      <c r="D1516" s="19"/>
      <c r="E1516" s="28"/>
      <c r="F1516" s="19"/>
      <c r="G1516" s="19"/>
      <c r="H1516" s="19"/>
      <c r="I1516" s="19"/>
      <c r="J1516" s="12" t="s">
        <v>114</v>
      </c>
      <c r="K1516" s="14" t="n">
        <v>8135</v>
      </c>
      <c r="L1516" s="14" t="n">
        <v>4345</v>
      </c>
      <c r="M1516" s="14" t="n">
        <v>76</v>
      </c>
      <c r="N1516" s="11" t="n">
        <v>0.002</v>
      </c>
      <c r="O1516" s="11" t="n">
        <v>0.1</v>
      </c>
      <c r="P1516" s="11" t="n">
        <v>7.6</v>
      </c>
      <c r="Q1516" s="25"/>
    </row>
    <row r="1517" ht="22.5" customHeight="1">
      <c r="A1517" s="31"/>
      <c r="B1517" s="33"/>
      <c r="C1517" s="12"/>
      <c r="D1517" s="19"/>
      <c r="E1517" s="28"/>
      <c r="F1517" s="19"/>
      <c r="G1517" s="19"/>
      <c r="H1517" s="19"/>
      <c r="I1517" s="19"/>
      <c r="J1517" s="12" t="s">
        <v>115</v>
      </c>
      <c r="K1517" s="14" t="n">
        <v>33420</v>
      </c>
      <c r="L1517" s="14" t="n">
        <v>15566</v>
      </c>
      <c r="M1517" s="14" t="n">
        <v>201</v>
      </c>
      <c r="N1517" s="11" t="n">
        <v>0.001</v>
      </c>
      <c r="O1517" s="11" t="n">
        <v>0.1</v>
      </c>
      <c r="P1517" s="11" t="n">
        <v>20.1</v>
      </c>
      <c r="Q1517" s="25"/>
    </row>
    <row r="1518" ht="22.5" customHeight="1">
      <c r="A1518" s="31"/>
      <c r="B1518" s="33"/>
      <c r="C1518" s="52" t="n">
        <v>11715627</v>
      </c>
      <c r="D1518" s="12" t="s">
        <v>31</v>
      </c>
      <c r="E1518" s="13" t="s">
        <v>14</v>
      </c>
      <c r="F1518" s="12" t="s">
        <v>15</v>
      </c>
      <c r="G1518" s="20" t="n">
        <v>0.4</v>
      </c>
      <c r="H1518" s="12" t="n">
        <v>100</v>
      </c>
      <c r="I1518" s="20" t="n">
        <f>G1518*H1518*7</f>
        <v>280</v>
      </c>
      <c r="J1518" s="12" t="s">
        <v>113</v>
      </c>
      <c r="K1518" s="14" t="n">
        <v>0</v>
      </c>
      <c r="L1518" s="14" t="n">
        <v>0</v>
      </c>
      <c r="M1518" s="14" t="n">
        <v>0</v>
      </c>
      <c r="N1518" s="11" t="n">
        <v>0</v>
      </c>
      <c r="O1518" s="11" t="n">
        <v>0</v>
      </c>
      <c r="P1518" s="11" t="n">
        <v>0</v>
      </c>
      <c r="Q1518" s="22" t="n">
        <f>M1520/H1518</f>
        <v>0</v>
      </c>
    </row>
    <row r="1519" ht="22.5" customHeight="1">
      <c r="A1519" s="31"/>
      <c r="B1519" s="33"/>
      <c r="C1519" s="12"/>
      <c r="D1519" s="19"/>
      <c r="E1519" s="28"/>
      <c r="F1519" s="19"/>
      <c r="G1519" s="19"/>
      <c r="H1519" s="19"/>
      <c r="I1519" s="19"/>
      <c r="J1519" s="12" t="s">
        <v>114</v>
      </c>
      <c r="K1519" s="14" t="n">
        <v>16</v>
      </c>
      <c r="L1519" s="14" t="n">
        <v>0</v>
      </c>
      <c r="M1519" s="14" t="n">
        <v>0</v>
      </c>
      <c r="N1519" s="11" t="n">
        <v>0</v>
      </c>
      <c r="O1519" s="11" t="n">
        <v>0</v>
      </c>
      <c r="P1519" s="11" t="n">
        <v>0</v>
      </c>
      <c r="Q1519" s="25"/>
    </row>
    <row r="1520" ht="22.5" customHeight="1">
      <c r="A1520" s="31"/>
      <c r="B1520" s="33"/>
      <c r="C1520" s="12"/>
      <c r="D1520" s="19"/>
      <c r="E1520" s="28"/>
      <c r="F1520" s="19"/>
      <c r="G1520" s="19"/>
      <c r="H1520" s="19"/>
      <c r="I1520" s="19"/>
      <c r="J1520" s="12" t="s">
        <v>115</v>
      </c>
      <c r="K1520" s="14" t="n">
        <v>51</v>
      </c>
      <c r="L1520" s="14" t="n">
        <v>0</v>
      </c>
      <c r="M1520" s="14" t="n">
        <v>0</v>
      </c>
      <c r="N1520" s="11" t="n">
        <v>0</v>
      </c>
      <c r="O1520" s="11" t="n">
        <v>0</v>
      </c>
      <c r="P1520" s="11" t="n">
        <v>0</v>
      </c>
      <c r="Q1520" s="25"/>
    </row>
    <row r="1521" ht="22.5" customHeight="1">
      <c r="A1521" s="31"/>
      <c r="B1521" s="33"/>
      <c r="C1521" s="52" t="n">
        <v>11715655</v>
      </c>
      <c r="D1521" s="12" t="s">
        <v>16</v>
      </c>
      <c r="E1521" s="13" t="s">
        <v>11</v>
      </c>
      <c r="F1521" s="12" t="s">
        <v>15</v>
      </c>
      <c r="G1521" s="20" t="n">
        <v>0.15</v>
      </c>
      <c r="H1521" s="12" t="n">
        <v>100</v>
      </c>
      <c r="I1521" s="20" t="n">
        <f>G1521*H1521*7</f>
        <v>105</v>
      </c>
      <c r="J1521" s="12" t="s">
        <v>113</v>
      </c>
      <c r="K1521" s="14" t="n">
        <v>0</v>
      </c>
      <c r="L1521" s="14" t="n">
        <v>0</v>
      </c>
      <c r="M1521" s="14" t="n">
        <v>0</v>
      </c>
      <c r="N1521" s="11" t="n">
        <v>0</v>
      </c>
      <c r="O1521" s="11" t="n">
        <v>0</v>
      </c>
      <c r="P1521" s="11" t="n">
        <v>0</v>
      </c>
      <c r="Q1521" s="22" t="n">
        <f>M1523/H1521</f>
        <v>0</v>
      </c>
    </row>
    <row r="1522" ht="22.5" customHeight="1">
      <c r="A1522" s="31"/>
      <c r="B1522" s="33"/>
      <c r="C1522" s="12"/>
      <c r="D1522" s="19"/>
      <c r="E1522" s="28"/>
      <c r="F1522" s="19"/>
      <c r="G1522" s="19"/>
      <c r="H1522" s="19"/>
      <c r="I1522" s="19"/>
      <c r="J1522" s="12" t="s">
        <v>114</v>
      </c>
      <c r="K1522" s="14" t="n">
        <v>67</v>
      </c>
      <c r="L1522" s="14" t="n">
        <v>1</v>
      </c>
      <c r="M1522" s="14" t="n">
        <v>0</v>
      </c>
      <c r="N1522" s="11" t="n">
        <v>0</v>
      </c>
      <c r="O1522" s="11" t="n">
        <v>0</v>
      </c>
      <c r="P1522" s="11" t="n">
        <v>0</v>
      </c>
      <c r="Q1522" s="25"/>
    </row>
    <row r="1523" ht="22.5" customHeight="1">
      <c r="A1523" s="31"/>
      <c r="B1523" s="33"/>
      <c r="C1523" s="12"/>
      <c r="D1523" s="19"/>
      <c r="E1523" s="28"/>
      <c r="F1523" s="19"/>
      <c r="G1523" s="19"/>
      <c r="H1523" s="19"/>
      <c r="I1523" s="19"/>
      <c r="J1523" s="12" t="s">
        <v>115</v>
      </c>
      <c r="K1523" s="14" t="n">
        <v>242</v>
      </c>
      <c r="L1523" s="14" t="n">
        <v>1</v>
      </c>
      <c r="M1523" s="14" t="n">
        <v>0</v>
      </c>
      <c r="N1523" s="11" t="n">
        <v>0</v>
      </c>
      <c r="O1523" s="11" t="n">
        <v>0</v>
      </c>
      <c r="P1523" s="11" t="n">
        <v>0</v>
      </c>
      <c r="Q1523" s="25"/>
    </row>
    <row r="1524" ht="22.5" customHeight="1">
      <c r="A1524" s="31"/>
      <c r="B1524" s="33"/>
      <c r="C1524" s="52" t="n">
        <v>11715811</v>
      </c>
      <c r="D1524" s="12" t="s">
        <v>16</v>
      </c>
      <c r="E1524" s="13" t="s">
        <v>17</v>
      </c>
      <c r="F1524" s="12" t="s">
        <v>15</v>
      </c>
      <c r="G1524" s="20" t="n">
        <v>0.17</v>
      </c>
      <c r="H1524" s="12" t="n">
        <v>100</v>
      </c>
      <c r="I1524" s="20" t="n">
        <f>G1524*H1524*7</f>
        <v>119</v>
      </c>
      <c r="J1524" s="12" t="s">
        <v>113</v>
      </c>
      <c r="K1524" s="14" t="n">
        <v>0</v>
      </c>
      <c r="L1524" s="14" t="n">
        <v>0</v>
      </c>
      <c r="M1524" s="14" t="n">
        <v>0</v>
      </c>
      <c r="N1524" s="11" t="n">
        <v>0</v>
      </c>
      <c r="O1524" s="11" t="n">
        <v>0</v>
      </c>
      <c r="P1524" s="11" t="n">
        <v>0</v>
      </c>
      <c r="Q1524" s="22" t="n">
        <f>M1526/H1524</f>
        <v>0</v>
      </c>
    </row>
    <row r="1525" ht="22.5" customHeight="1">
      <c r="A1525" s="31"/>
      <c r="B1525" s="33"/>
      <c r="C1525" s="12"/>
      <c r="D1525" s="19"/>
      <c r="E1525" s="28"/>
      <c r="F1525" s="19"/>
      <c r="G1525" s="19"/>
      <c r="H1525" s="19"/>
      <c r="I1525" s="19"/>
      <c r="J1525" s="12" t="s">
        <v>114</v>
      </c>
      <c r="K1525" s="14" t="n">
        <v>50</v>
      </c>
      <c r="L1525" s="14" t="n">
        <v>2</v>
      </c>
      <c r="M1525" s="14" t="n">
        <v>0</v>
      </c>
      <c r="N1525" s="11" t="n">
        <v>0</v>
      </c>
      <c r="O1525" s="11" t="n">
        <v>0</v>
      </c>
      <c r="P1525" s="11" t="n">
        <v>0</v>
      </c>
      <c r="Q1525" s="25"/>
    </row>
    <row r="1526" ht="22.5" customHeight="1">
      <c r="A1526" s="31"/>
      <c r="B1526" s="33"/>
      <c r="C1526" s="12"/>
      <c r="D1526" s="19"/>
      <c r="E1526" s="28"/>
      <c r="F1526" s="19"/>
      <c r="G1526" s="19"/>
      <c r="H1526" s="19"/>
      <c r="I1526" s="19"/>
      <c r="J1526" s="12" t="s">
        <v>115</v>
      </c>
      <c r="K1526" s="14" t="n">
        <v>132</v>
      </c>
      <c r="L1526" s="14" t="n">
        <v>9</v>
      </c>
      <c r="M1526" s="14" t="n">
        <v>0</v>
      </c>
      <c r="N1526" s="11" t="n">
        <v>0</v>
      </c>
      <c r="O1526" s="11" t="n">
        <v>0</v>
      </c>
      <c r="P1526" s="11" t="n">
        <v>0</v>
      </c>
      <c r="Q1526" s="25"/>
    </row>
    <row r="1527" ht="22.5" customHeight="1">
      <c r="A1527" s="31"/>
      <c r="B1527" s="33"/>
      <c r="C1527" s="52" t="n">
        <v>11729927</v>
      </c>
      <c r="D1527" s="12" t="s">
        <v>10</v>
      </c>
      <c r="E1527" s="13" t="s">
        <v>20</v>
      </c>
      <c r="F1527" s="12" t="s">
        <v>15</v>
      </c>
      <c r="G1527" s="20" t="n">
        <v>0.25</v>
      </c>
      <c r="H1527" s="12" t="n">
        <v>100</v>
      </c>
      <c r="I1527" s="20" t="n">
        <f>G1527*H1527*7</f>
        <v>175</v>
      </c>
      <c r="J1527" s="12" t="s">
        <v>113</v>
      </c>
      <c r="K1527" s="14" t="n">
        <v>0</v>
      </c>
      <c r="L1527" s="14" t="n">
        <v>0</v>
      </c>
      <c r="M1527" s="14" t="n">
        <v>0</v>
      </c>
      <c r="N1527" s="11" t="n">
        <v>0</v>
      </c>
      <c r="O1527" s="11" t="n">
        <v>0</v>
      </c>
      <c r="P1527" s="11" t="n">
        <v>0</v>
      </c>
      <c r="Q1527" s="22" t="n">
        <f>M1529/H1527</f>
        <v>0</v>
      </c>
    </row>
    <row r="1528" ht="22.5" customHeight="1">
      <c r="A1528" s="31"/>
      <c r="B1528" s="33"/>
      <c r="C1528" s="12"/>
      <c r="D1528" s="19"/>
      <c r="E1528" s="28"/>
      <c r="F1528" s="19"/>
      <c r="G1528" s="19"/>
      <c r="H1528" s="19"/>
      <c r="I1528" s="19"/>
      <c r="J1528" s="12" t="s">
        <v>114</v>
      </c>
      <c r="K1528" s="14" t="n">
        <v>127</v>
      </c>
      <c r="L1528" s="14" t="n">
        <v>14</v>
      </c>
      <c r="M1528" s="14" t="n">
        <v>0</v>
      </c>
      <c r="N1528" s="11" t="n">
        <v>0</v>
      </c>
      <c r="O1528" s="11" t="n">
        <v>0</v>
      </c>
      <c r="P1528" s="11" t="n">
        <v>0</v>
      </c>
      <c r="Q1528" s="25"/>
    </row>
    <row r="1529" ht="22.5" customHeight="1">
      <c r="A1529" s="31"/>
      <c r="B1529" s="33"/>
      <c r="C1529" s="12"/>
      <c r="D1529" s="19"/>
      <c r="E1529" s="28"/>
      <c r="F1529" s="19"/>
      <c r="G1529" s="19"/>
      <c r="H1529" s="19"/>
      <c r="I1529" s="19"/>
      <c r="J1529" s="12" t="s">
        <v>115</v>
      </c>
      <c r="K1529" s="14" t="n">
        <v>532</v>
      </c>
      <c r="L1529" s="14" t="n">
        <v>33</v>
      </c>
      <c r="M1529" s="14" t="n">
        <v>0</v>
      </c>
      <c r="N1529" s="11" t="n">
        <v>0</v>
      </c>
      <c r="O1529" s="11" t="n">
        <v>0</v>
      </c>
      <c r="P1529" s="11" t="n">
        <v>0</v>
      </c>
      <c r="Q1529" s="25"/>
    </row>
    <row r="1530" ht="22.5" customHeight="1">
      <c r="A1530" s="31"/>
      <c r="B1530" s="33"/>
      <c r="C1530" s="52" t="n">
        <v>11729820</v>
      </c>
      <c r="D1530" s="12" t="s">
        <v>10</v>
      </c>
      <c r="E1530" s="13" t="s">
        <v>25</v>
      </c>
      <c r="F1530" s="12" t="s">
        <v>15</v>
      </c>
      <c r="G1530" s="20" t="n">
        <v>0.3</v>
      </c>
      <c r="H1530" s="12" t="n">
        <v>100</v>
      </c>
      <c r="I1530" s="20" t="n">
        <f>G1530*H1530*7</f>
        <v>210</v>
      </c>
      <c r="J1530" s="12" t="s">
        <v>113</v>
      </c>
      <c r="K1530" s="14" t="n">
        <v>0</v>
      </c>
      <c r="L1530" s="14" t="n">
        <v>0</v>
      </c>
      <c r="M1530" s="14" t="n">
        <v>0</v>
      </c>
      <c r="N1530" s="11" t="n">
        <v>0</v>
      </c>
      <c r="O1530" s="11" t="n">
        <v>0</v>
      </c>
      <c r="P1530" s="11" t="n">
        <v>0</v>
      </c>
      <c r="Q1530" s="22" t="n">
        <f>M1532/H1530</f>
        <v>0</v>
      </c>
    </row>
    <row r="1531" ht="22.5" customHeight="1">
      <c r="A1531" s="31"/>
      <c r="B1531" s="33"/>
      <c r="C1531" s="12"/>
      <c r="D1531" s="19"/>
      <c r="E1531" s="28"/>
      <c r="F1531" s="19"/>
      <c r="G1531" s="19"/>
      <c r="H1531" s="19"/>
      <c r="I1531" s="19"/>
      <c r="J1531" s="12" t="s">
        <v>114</v>
      </c>
      <c r="K1531" s="14" t="n">
        <v>8</v>
      </c>
      <c r="L1531" s="14" t="n">
        <v>0</v>
      </c>
      <c r="M1531" s="14" t="n">
        <v>0</v>
      </c>
      <c r="N1531" s="11" t="n">
        <v>0</v>
      </c>
      <c r="O1531" s="11" t="n">
        <v>0</v>
      </c>
      <c r="P1531" s="11" t="n">
        <v>0</v>
      </c>
      <c r="Q1531" s="25"/>
    </row>
    <row r="1532" ht="22.5" customHeight="1">
      <c r="A1532" s="31"/>
      <c r="B1532" s="33"/>
      <c r="C1532" s="12"/>
      <c r="D1532" s="19"/>
      <c r="E1532" s="28"/>
      <c r="F1532" s="19"/>
      <c r="G1532" s="19"/>
      <c r="H1532" s="19"/>
      <c r="I1532" s="19"/>
      <c r="J1532" s="12" t="s">
        <v>115</v>
      </c>
      <c r="K1532" s="14" t="n">
        <v>22</v>
      </c>
      <c r="L1532" s="14" t="n">
        <v>1</v>
      </c>
      <c r="M1532" s="14" t="n">
        <v>0</v>
      </c>
      <c r="N1532" s="11" t="n">
        <v>0</v>
      </c>
      <c r="O1532" s="11" t="n">
        <v>0</v>
      </c>
      <c r="P1532" s="11" t="n">
        <v>0</v>
      </c>
      <c r="Q1532" s="25"/>
    </row>
    <row r="1533" ht="22.5" customHeight="1">
      <c r="A1533" s="31"/>
      <c r="B1533" s="33"/>
      <c r="C1533" s="52" t="n">
        <v>11729830</v>
      </c>
      <c r="D1533" s="12" t="s">
        <v>10</v>
      </c>
      <c r="E1533" s="13" t="s">
        <v>11</v>
      </c>
      <c r="F1533" s="12" t="s">
        <v>12</v>
      </c>
      <c r="G1533" s="20" t="n">
        <v>0.17</v>
      </c>
      <c r="H1533" s="12" t="n">
        <v>100</v>
      </c>
      <c r="I1533" s="20" t="n">
        <f>G1533*H1533*7</f>
        <v>119</v>
      </c>
      <c r="J1533" s="12" t="s">
        <v>113</v>
      </c>
      <c r="K1533" s="14" t="n">
        <v>0</v>
      </c>
      <c r="L1533" s="14" t="n">
        <v>0</v>
      </c>
      <c r="M1533" s="14" t="n">
        <v>0</v>
      </c>
      <c r="N1533" s="11" t="n">
        <v>0</v>
      </c>
      <c r="O1533" s="11" t="n">
        <v>0</v>
      </c>
      <c r="P1533" s="11" t="n">
        <v>0</v>
      </c>
      <c r="Q1533" s="22" t="n">
        <f>M1535/H1533</f>
        <v>0</v>
      </c>
    </row>
    <row r="1534" ht="22.5" customHeight="1">
      <c r="A1534" s="31"/>
      <c r="B1534" s="33"/>
      <c r="C1534" s="12"/>
      <c r="D1534" s="19"/>
      <c r="E1534" s="28"/>
      <c r="F1534" s="19"/>
      <c r="G1534" s="19"/>
      <c r="H1534" s="19"/>
      <c r="I1534" s="19"/>
      <c r="J1534" s="12" t="s">
        <v>114</v>
      </c>
      <c r="K1534" s="14" t="n">
        <v>0</v>
      </c>
      <c r="L1534" s="14" t="n">
        <v>0</v>
      </c>
      <c r="M1534" s="14" t="n">
        <v>0</v>
      </c>
      <c r="N1534" s="11" t="n">
        <v>0</v>
      </c>
      <c r="O1534" s="11" t="n">
        <v>0</v>
      </c>
      <c r="P1534" s="11" t="n">
        <v>0</v>
      </c>
      <c r="Q1534" s="25"/>
    </row>
    <row r="1535" ht="22.5" customHeight="1">
      <c r="A1535" s="31"/>
      <c r="B1535" s="33"/>
      <c r="C1535" s="12"/>
      <c r="D1535" s="19"/>
      <c r="E1535" s="28"/>
      <c r="F1535" s="19"/>
      <c r="G1535" s="19"/>
      <c r="H1535" s="19"/>
      <c r="I1535" s="19"/>
      <c r="J1535" s="12" t="s">
        <v>115</v>
      </c>
      <c r="K1535" s="14" t="n">
        <v>57</v>
      </c>
      <c r="L1535" s="14" t="n">
        <v>4</v>
      </c>
      <c r="M1535" s="14" t="n">
        <v>0</v>
      </c>
      <c r="N1535" s="11" t="n">
        <v>0</v>
      </c>
      <c r="O1535" s="11" t="n">
        <v>0</v>
      </c>
      <c r="P1535" s="11" t="n">
        <v>0.0029</v>
      </c>
      <c r="Q1535" s="25"/>
    </row>
    <row r="1536" ht="22.5" customHeight="1">
      <c r="A1536" s="31"/>
      <c r="B1536" s="33"/>
      <c r="C1536" s="52" t="n">
        <v>11892329</v>
      </c>
      <c r="D1536" s="12" t="s">
        <v>10</v>
      </c>
      <c r="E1536" s="13" t="s">
        <v>11</v>
      </c>
      <c r="F1536" s="12" t="s">
        <v>15</v>
      </c>
      <c r="G1536" s="20" t="n">
        <v>0.25</v>
      </c>
      <c r="H1536" s="12" t="n">
        <v>500</v>
      </c>
      <c r="I1536" s="20" t="n">
        <f>G1536*H1536*7</f>
        <v>875</v>
      </c>
      <c r="J1536" s="12" t="s">
        <v>113</v>
      </c>
      <c r="K1536" s="14" t="n">
        <v>687</v>
      </c>
      <c r="L1536" s="14" t="n">
        <v>197</v>
      </c>
      <c r="M1536" s="14" t="n">
        <v>8</v>
      </c>
      <c r="N1536" s="11" t="n">
        <v>0.01</v>
      </c>
      <c r="O1536" s="11" t="n">
        <v>0.25</v>
      </c>
      <c r="P1536" s="11" t="n">
        <v>2</v>
      </c>
      <c r="Q1536" s="22" t="n">
        <f>M1538/H1536</f>
        <v>1</v>
      </c>
    </row>
    <row r="1537" ht="22.5" customHeight="1">
      <c r="A1537" s="31"/>
      <c r="B1537" s="33"/>
      <c r="C1537" s="12"/>
      <c r="D1537" s="19"/>
      <c r="E1537" s="28"/>
      <c r="F1537" s="19"/>
      <c r="G1537" s="19"/>
      <c r="H1537" s="19"/>
      <c r="I1537" s="19"/>
      <c r="J1537" s="12" t="s">
        <v>114</v>
      </c>
      <c r="K1537" s="14" t="n">
        <v>3962</v>
      </c>
      <c r="L1537" s="14" t="n">
        <v>1260</v>
      </c>
      <c r="M1537" s="14" t="n">
        <v>66</v>
      </c>
      <c r="N1537" s="11" t="n">
        <v>0.013</v>
      </c>
      <c r="O1537" s="11" t="n">
        <v>0.25</v>
      </c>
      <c r="P1537" s="11" t="n">
        <v>16.5</v>
      </c>
      <c r="Q1537" s="25"/>
    </row>
    <row r="1538" ht="22.5" customHeight="1">
      <c r="A1538" s="31"/>
      <c r="B1538" s="33"/>
      <c r="C1538" s="12"/>
      <c r="D1538" s="19"/>
      <c r="E1538" s="28"/>
      <c r="F1538" s="19"/>
      <c r="G1538" s="19"/>
      <c r="H1538" s="19"/>
      <c r="I1538" s="19"/>
      <c r="J1538" s="12" t="s">
        <v>115</v>
      </c>
      <c r="K1538" s="14" t="n">
        <v>167481</v>
      </c>
      <c r="L1538" s="14" t="n">
        <v>79598</v>
      </c>
      <c r="M1538" s="14" t="n">
        <v>500</v>
      </c>
      <c r="N1538" s="11" t="n">
        <v>0.002</v>
      </c>
      <c r="O1538" s="11" t="n">
        <v>0.25</v>
      </c>
      <c r="P1538" s="11" t="n">
        <v>125</v>
      </c>
      <c r="Q1538" s="25"/>
    </row>
    <row r="1539" ht="22.5" customHeight="1">
      <c r="A1539" s="31"/>
      <c r="B1539" s="33"/>
      <c r="C1539" s="52" t="n">
        <v>91557161</v>
      </c>
      <c r="D1539" s="12" t="s">
        <v>36</v>
      </c>
      <c r="E1539" s="13" t="s">
        <v>14</v>
      </c>
      <c r="F1539" s="12" t="s">
        <v>12</v>
      </c>
      <c r="G1539" s="20" t="n">
        <v>0.7</v>
      </c>
      <c r="H1539" s="12" t="n">
        <v>50</v>
      </c>
      <c r="I1539" s="20" t="n">
        <f>G1539*H1539*7</f>
        <v>245</v>
      </c>
      <c r="J1539" s="12" t="s">
        <v>113</v>
      </c>
      <c r="K1539" s="14" t="s">
        <v>134</v>
      </c>
      <c r="L1539" s="14"/>
      <c r="M1539" s="14"/>
      <c r="N1539" s="11"/>
      <c r="O1539" s="11"/>
      <c r="P1539" s="11"/>
      <c r="Q1539" s="22" t="n">
        <f>M1541/H1539</f>
        <v>0</v>
      </c>
    </row>
    <row r="1540" ht="22.5" customHeight="1">
      <c r="A1540" s="31"/>
      <c r="B1540" s="33"/>
      <c r="C1540" s="12"/>
      <c r="D1540" s="19"/>
      <c r="E1540" s="28"/>
      <c r="F1540" s="19"/>
      <c r="G1540" s="19"/>
      <c r="H1540" s="19"/>
      <c r="I1540" s="19"/>
      <c r="J1540" s="12" t="s">
        <v>114</v>
      </c>
      <c r="K1540" s="14" t="s">
        <v>134</v>
      </c>
      <c r="L1540" s="14"/>
      <c r="M1540" s="14"/>
      <c r="N1540" s="11"/>
      <c r="O1540" s="11"/>
      <c r="P1540" s="11"/>
      <c r="Q1540" s="25"/>
    </row>
    <row r="1541" ht="22.5" customHeight="1">
      <c r="A1541" s="31"/>
      <c r="B1541" s="33"/>
      <c r="C1541" s="12"/>
      <c r="D1541" s="19"/>
      <c r="E1541" s="28"/>
      <c r="F1541" s="19"/>
      <c r="G1541" s="19"/>
      <c r="H1541" s="19"/>
      <c r="I1541" s="19"/>
      <c r="J1541" s="12" t="s">
        <v>115</v>
      </c>
      <c r="K1541" s="14" t="n">
        <v>10378</v>
      </c>
      <c r="L1541" s="14" t="n">
        <v>864</v>
      </c>
      <c r="M1541" s="14" t="n">
        <v>0</v>
      </c>
      <c r="N1541" s="11" t="n">
        <v>0.007</v>
      </c>
      <c r="O1541" s="11" t="n">
        <v>0</v>
      </c>
      <c r="P1541" s="11" t="n">
        <v>5.6375</v>
      </c>
      <c r="Q1541" s="25"/>
    </row>
    <row r="1542" ht="22.5" customHeight="1">
      <c r="A1542" s="31"/>
      <c r="B1542" s="33"/>
      <c r="C1542" s="52" t="n">
        <v>91557333</v>
      </c>
      <c r="D1542" s="12" t="s">
        <v>37</v>
      </c>
      <c r="E1542" s="13" t="s">
        <v>14</v>
      </c>
      <c r="F1542" s="12" t="s">
        <v>12</v>
      </c>
      <c r="G1542" s="20" t="n">
        <v>0.5</v>
      </c>
      <c r="H1542" s="12" t="n">
        <v>99</v>
      </c>
      <c r="I1542" s="20" t="n">
        <f>G1542*H1542*7</f>
        <v>346.5</v>
      </c>
      <c r="J1542" s="12" t="s">
        <v>113</v>
      </c>
      <c r="K1542" s="14" t="s">
        <v>134</v>
      </c>
      <c r="L1542" s="14"/>
      <c r="M1542" s="14"/>
      <c r="N1542" s="11"/>
      <c r="O1542" s="11"/>
      <c r="P1542" s="11"/>
      <c r="Q1542" s="22" t="n">
        <f>M1544/H1542</f>
        <v>0</v>
      </c>
    </row>
    <row r="1543" ht="22.5" customHeight="1">
      <c r="A1543" s="31"/>
      <c r="B1543" s="33"/>
      <c r="C1543" s="12"/>
      <c r="D1543" s="19"/>
      <c r="E1543" s="28"/>
      <c r="F1543" s="19"/>
      <c r="G1543" s="19"/>
      <c r="H1543" s="19"/>
      <c r="I1543" s="19"/>
      <c r="J1543" s="12" t="s">
        <v>114</v>
      </c>
      <c r="K1543" s="14" t="s">
        <v>134</v>
      </c>
      <c r="L1543" s="14"/>
      <c r="M1543" s="14"/>
      <c r="N1543" s="11"/>
      <c r="O1543" s="11"/>
      <c r="P1543" s="11"/>
      <c r="Q1543" s="25"/>
    </row>
    <row r="1544" ht="22.5" customHeight="1">
      <c r="A1544" s="31"/>
      <c r="B1544" s="33"/>
      <c r="C1544" s="12"/>
      <c r="D1544" s="19"/>
      <c r="E1544" s="28"/>
      <c r="F1544" s="19"/>
      <c r="G1544" s="19"/>
      <c r="H1544" s="19"/>
      <c r="I1544" s="19"/>
      <c r="J1544" s="12" t="s">
        <v>115</v>
      </c>
      <c r="K1544" s="14" t="n">
        <v>15372</v>
      </c>
      <c r="L1544" s="14" t="n">
        <v>1589</v>
      </c>
      <c r="M1544" s="14" t="n">
        <v>0</v>
      </c>
      <c r="N1544" s="11" t="n">
        <v>0</v>
      </c>
      <c r="O1544" s="11" t="n">
        <v>0</v>
      </c>
      <c r="P1544" s="11" t="n">
        <v>6.5757</v>
      </c>
      <c r="Q1544" s="25"/>
    </row>
    <row r="1545" ht="22.5" customHeight="1">
      <c r="A1545" s="31"/>
      <c r="B1545" s="33"/>
      <c r="C1545" s="52" t="n">
        <v>91557162</v>
      </c>
      <c r="D1545" s="12" t="s">
        <v>38</v>
      </c>
      <c r="E1545" s="13" t="s">
        <v>14</v>
      </c>
      <c r="F1545" s="12" t="s">
        <v>12</v>
      </c>
      <c r="G1545" s="20" t="n">
        <v>0.2</v>
      </c>
      <c r="H1545" s="12" t="n">
        <v>333</v>
      </c>
      <c r="I1545" s="20" t="n">
        <f>G1545*H1545*7</f>
        <v>466.2</v>
      </c>
      <c r="J1545" s="12" t="s">
        <v>113</v>
      </c>
      <c r="K1545" s="14" t="s">
        <v>134</v>
      </c>
      <c r="L1545" s="14"/>
      <c r="M1545" s="14"/>
      <c r="N1545" s="11"/>
      <c r="O1545" s="11"/>
      <c r="P1545" s="11"/>
      <c r="Q1545" s="22" t="n">
        <f>M1547/H1545</f>
        <v>0</v>
      </c>
    </row>
    <row r="1546" ht="22.5" customHeight="1">
      <c r="A1546" s="31"/>
      <c r="B1546" s="33"/>
      <c r="C1546" s="12"/>
      <c r="D1546" s="19"/>
      <c r="E1546" s="28"/>
      <c r="F1546" s="19"/>
      <c r="G1546" s="19"/>
      <c r="H1546" s="19"/>
      <c r="I1546" s="19"/>
      <c r="J1546" s="12" t="s">
        <v>114</v>
      </c>
      <c r="K1546" s="14" t="s">
        <v>134</v>
      </c>
      <c r="L1546" s="14"/>
      <c r="M1546" s="14"/>
      <c r="N1546" s="11"/>
      <c r="O1546" s="11"/>
      <c r="P1546" s="11"/>
      <c r="Q1546" s="25"/>
    </row>
    <row r="1547" ht="22.5" customHeight="1">
      <c r="A1547" s="31"/>
      <c r="B1547" s="33"/>
      <c r="C1547" s="12"/>
      <c r="D1547" s="19"/>
      <c r="E1547" s="28"/>
      <c r="F1547" s="19"/>
      <c r="G1547" s="19"/>
      <c r="H1547" s="19"/>
      <c r="I1547" s="19"/>
      <c r="J1547" s="12" t="s">
        <v>115</v>
      </c>
      <c r="K1547" s="14" t="n">
        <v>32659</v>
      </c>
      <c r="L1547" s="14" t="n">
        <v>918</v>
      </c>
      <c r="M1547" s="14" t="n">
        <v>0</v>
      </c>
      <c r="N1547" s="11" t="n">
        <v>0</v>
      </c>
      <c r="O1547" s="11" t="n">
        <v>0</v>
      </c>
      <c r="P1547" s="11" t="n">
        <v>3.119</v>
      </c>
      <c r="Q1547" s="25"/>
    </row>
    <row r="1548" ht="22.5" customHeight="1">
      <c r="A1548" s="31"/>
      <c r="B1548" s="50" t="s">
        <v>116</v>
      </c>
      <c r="C1548" s="12" t="n">
        <v>6061077</v>
      </c>
      <c r="D1548" s="12" t="s">
        <v>39</v>
      </c>
      <c r="E1548" s="13" t="s">
        <v>14</v>
      </c>
      <c r="F1548" s="12" t="s">
        <v>15</v>
      </c>
      <c r="G1548" s="20" t="n">
        <v>2</v>
      </c>
      <c r="H1548" s="12" t="n">
        <v>20</v>
      </c>
      <c r="I1548" s="20" t="n">
        <f>G1548*H1548*7</f>
        <v>280</v>
      </c>
      <c r="J1548" s="12" t="s">
        <v>113</v>
      </c>
      <c r="K1548" s="16" t="n">
        <v>32</v>
      </c>
      <c r="L1548" s="14" t="n">
        <v>0</v>
      </c>
      <c r="M1548" s="14" t="n">
        <v>0</v>
      </c>
      <c r="N1548" s="11" t="n">
        <v>0</v>
      </c>
      <c r="O1548" s="11" t="n">
        <v>0</v>
      </c>
      <c r="P1548" s="11" t="n">
        <v>0</v>
      </c>
      <c r="Q1548" s="22" t="n">
        <f>M1550/H1548</f>
        <v>0</v>
      </c>
    </row>
    <row r="1549" ht="22.5" customHeight="1">
      <c r="A1549" s="31"/>
      <c r="B1549" s="19"/>
      <c r="C1549" s="12"/>
      <c r="D1549" s="19"/>
      <c r="E1549" s="28"/>
      <c r="F1549" s="19"/>
      <c r="G1549" s="19"/>
      <c r="H1549" s="19"/>
      <c r="I1549" s="19"/>
      <c r="J1549" s="12" t="s">
        <v>114</v>
      </c>
      <c r="K1549" s="16" t="n">
        <v>1559</v>
      </c>
      <c r="L1549" s="14" t="n">
        <v>58</v>
      </c>
      <c r="M1549" s="14" t="n">
        <v>0</v>
      </c>
      <c r="N1549" s="11" t="n">
        <v>0</v>
      </c>
      <c r="O1549" s="11" t="n">
        <v>0</v>
      </c>
      <c r="P1549" s="11" t="n">
        <v>0</v>
      </c>
      <c r="Q1549" s="25"/>
    </row>
    <row r="1550" ht="22.5" customHeight="1">
      <c r="A1550" s="31"/>
      <c r="B1550" s="19"/>
      <c r="C1550" s="12"/>
      <c r="D1550" s="19"/>
      <c r="E1550" s="28"/>
      <c r="F1550" s="19"/>
      <c r="G1550" s="19"/>
      <c r="H1550" s="19"/>
      <c r="I1550" s="19"/>
      <c r="J1550" s="12" t="s">
        <v>115</v>
      </c>
      <c r="K1550" s="16" t="n">
        <v>5343</v>
      </c>
      <c r="L1550" s="14" t="n">
        <v>77</v>
      </c>
      <c r="M1550" s="14" t="n">
        <v>0</v>
      </c>
      <c r="N1550" s="11" t="n">
        <v>0</v>
      </c>
      <c r="O1550" s="11" t="n">
        <v>0</v>
      </c>
      <c r="P1550" s="11" t="n">
        <v>0</v>
      </c>
      <c r="Q1550" s="25"/>
    </row>
    <row r="1551" ht="22.5" customHeight="1">
      <c r="A1551" s="31"/>
      <c r="B1551" s="19"/>
      <c r="C1551" s="12" t="n">
        <v>6607117</v>
      </c>
      <c r="D1551" s="12" t="s">
        <v>39</v>
      </c>
      <c r="E1551" s="13" t="s">
        <v>14</v>
      </c>
      <c r="F1551" s="12" t="s">
        <v>15</v>
      </c>
      <c r="G1551" s="20" t="n">
        <v>2</v>
      </c>
      <c r="H1551" s="12" t="n">
        <v>300</v>
      </c>
      <c r="I1551" s="20" t="n">
        <f>G1551*H1551*7</f>
        <v>4200</v>
      </c>
      <c r="J1551" s="12" t="s">
        <v>113</v>
      </c>
      <c r="K1551" s="16" t="n">
        <v>238</v>
      </c>
      <c r="L1551" s="14" t="n">
        <v>38</v>
      </c>
      <c r="M1551" s="14" t="n">
        <v>1</v>
      </c>
      <c r="N1551" s="11" t="n">
        <v>0</v>
      </c>
      <c r="O1551" s="11" t="n">
        <v>0.018</v>
      </c>
      <c r="P1551" s="11" t="n">
        <v>0.018</v>
      </c>
      <c r="Q1551" s="22" t="n">
        <f>M1553/H1551</f>
        <v>0.6</v>
      </c>
    </row>
    <row r="1552" ht="22.5" customHeight="1">
      <c r="A1552" s="31"/>
      <c r="B1552" s="19"/>
      <c r="C1552" s="12"/>
      <c r="D1552" s="19"/>
      <c r="E1552" s="28"/>
      <c r="F1552" s="19"/>
      <c r="G1552" s="19"/>
      <c r="H1552" s="19"/>
      <c r="I1552" s="19"/>
      <c r="J1552" s="12" t="s">
        <v>114</v>
      </c>
      <c r="K1552" s="14" t="n">
        <v>8473</v>
      </c>
      <c r="L1552" s="14" t="n">
        <v>937</v>
      </c>
      <c r="M1552" s="14" t="n">
        <v>18</v>
      </c>
      <c r="N1552" s="11" t="n">
        <v>0.013</v>
      </c>
      <c r="O1552" s="11" t="n">
        <v>0.667</v>
      </c>
      <c r="P1552" s="11" t="n">
        <v>12.011</v>
      </c>
      <c r="Q1552" s="25"/>
    </row>
    <row r="1553" ht="22.5" customHeight="1">
      <c r="A1553" s="31"/>
      <c r="B1553" s="19"/>
      <c r="C1553" s="12"/>
      <c r="D1553" s="19"/>
      <c r="E1553" s="28"/>
      <c r="F1553" s="19"/>
      <c r="G1553" s="19"/>
      <c r="H1553" s="19"/>
      <c r="I1553" s="19"/>
      <c r="J1553" s="12" t="s">
        <v>115</v>
      </c>
      <c r="K1553" s="43" t="n">
        <v>31621</v>
      </c>
      <c r="L1553" s="14" t="n">
        <v>3158</v>
      </c>
      <c r="M1553" s="14" t="n">
        <v>180</v>
      </c>
      <c r="N1553" s="11" t="n">
        <v>0.033</v>
      </c>
      <c r="O1553" s="11" t="n">
        <v>0.586</v>
      </c>
      <c r="P1553" s="11" t="n">
        <v>105.424</v>
      </c>
      <c r="Q1553" s="25"/>
    </row>
    <row r="1554" ht="22.5" customHeight="1">
      <c r="A1554" s="31"/>
      <c r="B1554" s="19"/>
      <c r="C1554" s="12" t="n">
        <v>5497580</v>
      </c>
      <c r="D1554" s="12" t="s">
        <v>28</v>
      </c>
      <c r="E1554" s="13" t="s">
        <v>17</v>
      </c>
      <c r="F1554" s="12" t="s">
        <v>15</v>
      </c>
      <c r="G1554" s="20" t="n">
        <v>0.28</v>
      </c>
      <c r="H1554" s="12" t="n">
        <v>1300</v>
      </c>
      <c r="I1554" s="20" t="n">
        <f>G1554*H1554*7</f>
        <v>2548</v>
      </c>
      <c r="J1554" s="12" t="s">
        <v>113</v>
      </c>
      <c r="K1554" s="16" t="n">
        <v>1289</v>
      </c>
      <c r="L1554" s="14" t="n">
        <v>428</v>
      </c>
      <c r="M1554" s="14" t="n">
        <v>9</v>
      </c>
      <c r="N1554" s="11" t="n">
        <v>0.005</v>
      </c>
      <c r="O1554" s="11" t="n">
        <v>0.258</v>
      </c>
      <c r="P1554" s="11" t="n">
        <v>2.325</v>
      </c>
      <c r="Q1554" s="22" t="n">
        <f>M1556/H1554</f>
        <v>1.04307692307692</v>
      </c>
    </row>
    <row r="1555" ht="22.5" customHeight="1">
      <c r="A1555" s="31"/>
      <c r="B1555" s="19"/>
      <c r="C1555" s="12"/>
      <c r="D1555" s="19"/>
      <c r="E1555" s="28"/>
      <c r="F1555" s="19"/>
      <c r="G1555" s="19"/>
      <c r="H1555" s="19"/>
      <c r="I1555" s="19"/>
      <c r="J1555" s="12" t="s">
        <v>114</v>
      </c>
      <c r="K1555" s="16" t="n">
        <v>94745</v>
      </c>
      <c r="L1555" s="14" t="n">
        <v>26138</v>
      </c>
      <c r="M1555" s="14" t="n">
        <v>493</v>
      </c>
      <c r="N1555" s="11" t="n">
        <v>0.005</v>
      </c>
      <c r="O1555" s="11" t="n">
        <v>0.245</v>
      </c>
      <c r="P1555" s="11" t="n">
        <v>120.808</v>
      </c>
      <c r="Q1555" s="25"/>
    </row>
    <row r="1556" ht="22.5" customHeight="1">
      <c r="A1556" s="31"/>
      <c r="B1556" s="19"/>
      <c r="C1556" s="12"/>
      <c r="D1556" s="19"/>
      <c r="E1556" s="28"/>
      <c r="F1556" s="19"/>
      <c r="G1556" s="19"/>
      <c r="H1556" s="19"/>
      <c r="I1556" s="19"/>
      <c r="J1556" s="12" t="s">
        <v>115</v>
      </c>
      <c r="K1556" s="16" t="n">
        <v>288780</v>
      </c>
      <c r="L1556" s="14" t="n">
        <v>90113</v>
      </c>
      <c r="M1556" s="14" t="n">
        <v>1356</v>
      </c>
      <c r="N1556" s="11" t="n">
        <v>0.004</v>
      </c>
      <c r="O1556" s="11" t="n">
        <v>0.246</v>
      </c>
      <c r="P1556" s="11" t="n">
        <v>333.114</v>
      </c>
      <c r="Q1556" s="25"/>
    </row>
    <row r="1557" ht="22.5" customHeight="1">
      <c r="A1557" s="31"/>
      <c r="B1557" s="19"/>
      <c r="C1557" s="12" t="n">
        <v>91407542</v>
      </c>
      <c r="D1557" s="12" t="s">
        <v>28</v>
      </c>
      <c r="E1557" s="13" t="s">
        <v>40</v>
      </c>
      <c r="F1557" s="12" t="s">
        <v>15</v>
      </c>
      <c r="G1557" s="20" t="n">
        <v>0.02</v>
      </c>
      <c r="H1557" s="12" t="n">
        <v>1000</v>
      </c>
      <c r="I1557" s="20" t="n">
        <f>G1557*H1557*7</f>
        <v>140</v>
      </c>
      <c r="J1557" s="12" t="s">
        <v>113</v>
      </c>
      <c r="K1557" s="16" t="n">
        <v>418</v>
      </c>
      <c r="L1557" s="14" t="n">
        <v>49</v>
      </c>
      <c r="M1557" s="14" t="n">
        <v>0</v>
      </c>
      <c r="N1557" s="11" t="n">
        <v>0</v>
      </c>
      <c r="O1557" s="11" t="n">
        <v>0</v>
      </c>
      <c r="P1557" s="11" t="n">
        <v>0</v>
      </c>
      <c r="Q1557" s="22" t="n">
        <f>M1559/H1557</f>
        <v>0.5</v>
      </c>
    </row>
    <row r="1558" ht="22.5" customHeight="1">
      <c r="A1558" s="31"/>
      <c r="B1558" s="19"/>
      <c r="C1558" s="12"/>
      <c r="D1558" s="19"/>
      <c r="E1558" s="28"/>
      <c r="F1558" s="19"/>
      <c r="G1558" s="19"/>
      <c r="H1558" s="19"/>
      <c r="I1558" s="19"/>
      <c r="J1558" s="12" t="s">
        <v>114</v>
      </c>
      <c r="K1558" s="16" t="n">
        <v>73743</v>
      </c>
      <c r="L1558" s="14" t="n">
        <v>15899</v>
      </c>
      <c r="M1558" s="14" t="n">
        <v>462</v>
      </c>
      <c r="N1558" s="11" t="n">
        <v>0.001</v>
      </c>
      <c r="O1558" s="11" t="n">
        <v>0.02</v>
      </c>
      <c r="P1558" s="11" t="n">
        <v>9.388</v>
      </c>
      <c r="Q1558" s="25"/>
    </row>
    <row r="1559" ht="22.5" customHeight="1">
      <c r="A1559" s="31"/>
      <c r="B1559" s="19"/>
      <c r="C1559" s="12"/>
      <c r="D1559" s="19"/>
      <c r="E1559" s="28"/>
      <c r="F1559" s="19"/>
      <c r="G1559" s="19"/>
      <c r="H1559" s="19"/>
      <c r="I1559" s="19"/>
      <c r="J1559" s="12" t="s">
        <v>115</v>
      </c>
      <c r="K1559" s="16" t="n">
        <v>190189</v>
      </c>
      <c r="L1559" s="14" t="n">
        <v>40258</v>
      </c>
      <c r="M1559" s="14" t="n">
        <v>500</v>
      </c>
      <c r="N1559" s="11" t="n">
        <v>0</v>
      </c>
      <c r="O1559" s="11" t="n">
        <v>0.02</v>
      </c>
      <c r="P1559" s="11" t="n">
        <v>10.182</v>
      </c>
      <c r="Q1559" s="25"/>
    </row>
    <row r="1560" ht="22.5" customHeight="1">
      <c r="A1560" s="31"/>
      <c r="B1560" s="19"/>
      <c r="C1560" s="12" t="n">
        <v>8998645</v>
      </c>
      <c r="D1560" s="12" t="s">
        <v>28</v>
      </c>
      <c r="E1560" s="13" t="s">
        <v>17</v>
      </c>
      <c r="F1560" s="12" t="s">
        <v>15</v>
      </c>
      <c r="G1560" s="20" t="n">
        <v>0.28</v>
      </c>
      <c r="H1560" s="12" t="n">
        <v>200</v>
      </c>
      <c r="I1560" s="20" t="n">
        <f>G1560*H1560*7</f>
        <v>392</v>
      </c>
      <c r="J1560" s="12" t="s">
        <v>113</v>
      </c>
      <c r="K1560" s="16" t="n">
        <v>2718</v>
      </c>
      <c r="L1560" s="14" t="n">
        <v>16</v>
      </c>
      <c r="M1560" s="14" t="n">
        <v>0</v>
      </c>
      <c r="N1560" s="11" t="n">
        <v>0</v>
      </c>
      <c r="O1560" s="11" t="n">
        <v>0</v>
      </c>
      <c r="P1560" s="11" t="n">
        <v>0</v>
      </c>
      <c r="Q1560" s="22" t="n">
        <f>M1562/H1560</f>
        <v>0.125</v>
      </c>
    </row>
    <row r="1561" ht="22.5" customHeight="1">
      <c r="A1561" s="31"/>
      <c r="B1561" s="19"/>
      <c r="C1561" s="12"/>
      <c r="D1561" s="19"/>
      <c r="E1561" s="28"/>
      <c r="F1561" s="19"/>
      <c r="G1561" s="19"/>
      <c r="H1561" s="19"/>
      <c r="I1561" s="19"/>
      <c r="J1561" s="12" t="s">
        <v>114</v>
      </c>
      <c r="K1561" s="16" t="n">
        <v>21375</v>
      </c>
      <c r="L1561" s="14" t="n">
        <v>220</v>
      </c>
      <c r="M1561" s="14" t="n">
        <v>1</v>
      </c>
      <c r="N1561" s="11" t="n">
        <v>0</v>
      </c>
      <c r="O1561" s="11" t="n">
        <v>0.011</v>
      </c>
      <c r="P1561" s="11" t="n">
        <v>0.011</v>
      </c>
      <c r="Q1561" s="25"/>
    </row>
    <row r="1562" ht="22.5" customHeight="1">
      <c r="A1562" s="31"/>
      <c r="B1562" s="19"/>
      <c r="C1562" s="12"/>
      <c r="D1562" s="19"/>
      <c r="E1562" s="28"/>
      <c r="F1562" s="19"/>
      <c r="G1562" s="19"/>
      <c r="H1562" s="19"/>
      <c r="I1562" s="19"/>
      <c r="J1562" s="12" t="s">
        <v>115</v>
      </c>
      <c r="K1562" s="16" t="n">
        <v>83954</v>
      </c>
      <c r="L1562" s="14" t="n">
        <v>793</v>
      </c>
      <c r="M1562" s="16" t="n">
        <v>25</v>
      </c>
      <c r="N1562" s="11" t="n">
        <v>0.01</v>
      </c>
      <c r="O1562" s="11" t="n">
        <v>0.321</v>
      </c>
      <c r="P1562" s="11" t="n">
        <v>8.025</v>
      </c>
      <c r="Q1562" s="25"/>
    </row>
    <row r="1563" ht="22.5" customHeight="1">
      <c r="A1563" s="31"/>
      <c r="B1563" s="19"/>
      <c r="C1563" s="12" t="n">
        <v>9102719</v>
      </c>
      <c r="D1563" s="12" t="s">
        <v>88</v>
      </c>
      <c r="E1563" s="13" t="s">
        <v>89</v>
      </c>
      <c r="F1563" s="12" t="s">
        <v>15</v>
      </c>
      <c r="G1563" s="20" t="n">
        <v>0.05</v>
      </c>
      <c r="H1563" s="12" t="n">
        <v>200</v>
      </c>
      <c r="I1563" s="20" t="n">
        <f>G1563*H1563*7</f>
        <v>70</v>
      </c>
      <c r="J1563" s="12" t="s">
        <v>113</v>
      </c>
      <c r="K1563" s="16" t="n">
        <v>2537</v>
      </c>
      <c r="L1563" s="14" t="n">
        <v>116</v>
      </c>
      <c r="M1563" s="14" t="n">
        <v>0</v>
      </c>
      <c r="N1563" s="11" t="n">
        <v>0</v>
      </c>
      <c r="O1563" s="11" t="n">
        <v>0</v>
      </c>
      <c r="P1563" s="11" t="n">
        <v>0</v>
      </c>
      <c r="Q1563" s="22" t="n">
        <f>M1565/H1563</f>
        <v>0.205</v>
      </c>
    </row>
    <row r="1564" ht="22.5" customHeight="1">
      <c r="A1564" s="31"/>
      <c r="B1564" s="19"/>
      <c r="C1564" s="12"/>
      <c r="D1564" s="19"/>
      <c r="E1564" s="28"/>
      <c r="F1564" s="19"/>
      <c r="G1564" s="19"/>
      <c r="H1564" s="19"/>
      <c r="I1564" s="19"/>
      <c r="J1564" s="12" t="s">
        <v>114</v>
      </c>
      <c r="K1564" s="16" t="n">
        <v>17620</v>
      </c>
      <c r="L1564" s="14" t="n">
        <v>781</v>
      </c>
      <c r="M1564" s="14" t="n">
        <v>6</v>
      </c>
      <c r="N1564" s="11" t="n">
        <v>0.001</v>
      </c>
      <c r="O1564" s="11" t="n">
        <v>0.144</v>
      </c>
      <c r="P1564" s="11" t="n">
        <v>0.865</v>
      </c>
      <c r="Q1564" s="25"/>
    </row>
    <row r="1565" ht="22.5" customHeight="1">
      <c r="A1565" s="31"/>
      <c r="B1565" s="19"/>
      <c r="C1565" s="12"/>
      <c r="D1565" s="19"/>
      <c r="E1565" s="28"/>
      <c r="F1565" s="19"/>
      <c r="G1565" s="19"/>
      <c r="H1565" s="19"/>
      <c r="I1565" s="19"/>
      <c r="J1565" s="12" t="s">
        <v>115</v>
      </c>
      <c r="K1565" s="16" t="n">
        <v>100259</v>
      </c>
      <c r="L1565" s="14" t="n">
        <v>3833</v>
      </c>
      <c r="M1565" s="14" t="n">
        <v>41</v>
      </c>
      <c r="N1565" s="11" t="n">
        <v>0.002</v>
      </c>
      <c r="O1565" s="11" t="n">
        <v>0.152</v>
      </c>
      <c r="P1565" s="11" t="n">
        <v>6.239</v>
      </c>
      <c r="Q1565" s="25"/>
    </row>
    <row r="1566" ht="22.5" customHeight="1">
      <c r="A1566" s="31"/>
      <c r="B1566" s="19"/>
      <c r="C1566" s="12" t="n">
        <v>4383473</v>
      </c>
      <c r="D1566" s="12" t="s">
        <v>39</v>
      </c>
      <c r="E1566" s="13" t="s">
        <v>14</v>
      </c>
      <c r="F1566" s="12" t="s">
        <v>15</v>
      </c>
      <c r="G1566" s="20" t="n">
        <v>0.2</v>
      </c>
      <c r="H1566" s="12" t="n">
        <v>150</v>
      </c>
      <c r="I1566" s="20" t="n">
        <f>G1566*H1566*7</f>
        <v>210</v>
      </c>
      <c r="J1566" s="12" t="s">
        <v>113</v>
      </c>
      <c r="K1566" s="16" t="n">
        <v>62</v>
      </c>
      <c r="L1566" s="14" t="n">
        <v>13</v>
      </c>
      <c r="M1566" s="14" t="n">
        <v>0</v>
      </c>
      <c r="N1566" s="11" t="n">
        <v>0</v>
      </c>
      <c r="O1566" s="11" t="n">
        <v>0</v>
      </c>
      <c r="P1566" s="11" t="n">
        <v>0</v>
      </c>
      <c r="Q1566" s="22" t="n">
        <f>M1568/H1566</f>
        <v>1</v>
      </c>
    </row>
    <row r="1567" ht="22.5" customHeight="1">
      <c r="A1567" s="31"/>
      <c r="B1567" s="19"/>
      <c r="C1567" s="12"/>
      <c r="D1567" s="19"/>
      <c r="E1567" s="28"/>
      <c r="F1567" s="19"/>
      <c r="G1567" s="19"/>
      <c r="H1567" s="19"/>
      <c r="I1567" s="19"/>
      <c r="J1567" s="12" t="s">
        <v>114</v>
      </c>
      <c r="K1567" s="16" t="n">
        <v>24473</v>
      </c>
      <c r="L1567" s="14" t="n">
        <v>2449</v>
      </c>
      <c r="M1567" s="14" t="n">
        <v>92</v>
      </c>
      <c r="N1567" s="11" t="n">
        <v>0.007</v>
      </c>
      <c r="O1567" s="11" t="n">
        <v>0.18</v>
      </c>
      <c r="P1567" s="11" t="n">
        <v>16.578</v>
      </c>
      <c r="Q1567" s="25"/>
    </row>
    <row r="1568" ht="22.5" customHeight="1">
      <c r="A1568" s="31"/>
      <c r="B1568" s="19"/>
      <c r="C1568" s="12"/>
      <c r="D1568" s="19"/>
      <c r="E1568" s="28"/>
      <c r="F1568" s="19"/>
      <c r="G1568" s="19"/>
      <c r="H1568" s="19"/>
      <c r="I1568" s="19"/>
      <c r="J1568" s="12" t="s">
        <v>115</v>
      </c>
      <c r="K1568" s="16" t="n">
        <v>41936</v>
      </c>
      <c r="L1568" s="14" t="n">
        <v>4320</v>
      </c>
      <c r="M1568" s="14" t="n">
        <v>150</v>
      </c>
      <c r="N1568" s="11" t="n">
        <v>0.006</v>
      </c>
      <c r="O1568" s="11" t="n">
        <v>0.179</v>
      </c>
      <c r="P1568" s="11" t="n">
        <v>26.82</v>
      </c>
      <c r="Q1568" s="25"/>
    </row>
    <row r="1569" ht="22.5" customHeight="1">
      <c r="A1569" s="31"/>
      <c r="B1569" s="19"/>
      <c r="C1569" s="12" t="n">
        <v>8094753</v>
      </c>
      <c r="D1569" s="12" t="s">
        <v>39</v>
      </c>
      <c r="E1569" s="13" t="s">
        <v>14</v>
      </c>
      <c r="F1569" s="12" t="s">
        <v>26</v>
      </c>
      <c r="G1569" s="20" t="n">
        <v>0.3</v>
      </c>
      <c r="H1569" s="12" t="n">
        <v>200</v>
      </c>
      <c r="I1569" s="20" t="n">
        <f>G1569*H1569*7</f>
        <v>420</v>
      </c>
      <c r="J1569" s="12" t="s">
        <v>113</v>
      </c>
      <c r="K1569" s="16" t="n">
        <v>139014</v>
      </c>
      <c r="L1569" s="14" t="n">
        <v>411</v>
      </c>
      <c r="M1569" s="14" t="n">
        <v>10</v>
      </c>
      <c r="N1569" s="11" t="n">
        <v>0.01</v>
      </c>
      <c r="O1569" s="11" t="n">
        <v>0.31</v>
      </c>
      <c r="P1569" s="11" t="n">
        <v>3.07</v>
      </c>
      <c r="Q1569" s="22" t="n">
        <f>M1571/H1569</f>
        <v>0.835</v>
      </c>
    </row>
    <row r="1570" ht="22.5" customHeight="1">
      <c r="A1570" s="31"/>
      <c r="B1570" s="19"/>
      <c r="C1570" s="12"/>
      <c r="D1570" s="19"/>
      <c r="E1570" s="28"/>
      <c r="F1570" s="19"/>
      <c r="G1570" s="19"/>
      <c r="H1570" s="19"/>
      <c r="I1570" s="19"/>
      <c r="J1570" s="12" t="s">
        <v>114</v>
      </c>
      <c r="K1570" s="16" t="n">
        <v>1178106</v>
      </c>
      <c r="L1570" s="14" t="n">
        <v>3365</v>
      </c>
      <c r="M1570" s="14" t="n">
        <v>82</v>
      </c>
      <c r="N1570" s="11" t="n">
        <v>0.01</v>
      </c>
      <c r="O1570" s="11" t="n">
        <v>0.28</v>
      </c>
      <c r="P1570" s="11" t="n">
        <v>22.76</v>
      </c>
      <c r="Q1570" s="25"/>
    </row>
    <row r="1571" ht="22.5" customHeight="1">
      <c r="A1571" s="31"/>
      <c r="B1571" s="19"/>
      <c r="C1571" s="12"/>
      <c r="D1571" s="19"/>
      <c r="E1571" s="28"/>
      <c r="F1571" s="19"/>
      <c r="G1571" s="19"/>
      <c r="H1571" s="19"/>
      <c r="I1571" s="19"/>
      <c r="J1571" s="12" t="s">
        <v>115</v>
      </c>
      <c r="K1571" s="16" t="n">
        <v>1388251</v>
      </c>
      <c r="L1571" s="14" t="n">
        <v>4663</v>
      </c>
      <c r="M1571" s="14" t="n">
        <v>167</v>
      </c>
      <c r="N1571" s="11" t="n">
        <v>0.01</v>
      </c>
      <c r="O1571" s="11" t="n">
        <v>0.23</v>
      </c>
      <c r="P1571" s="11" t="n">
        <v>37.78</v>
      </c>
      <c r="Q1571" s="25"/>
    </row>
    <row r="1572" ht="22.5" customHeight="1">
      <c r="A1572" s="31"/>
      <c r="B1572" s="19"/>
      <c r="C1572" s="12" t="n">
        <v>9415350</v>
      </c>
      <c r="D1572" s="12" t="s">
        <v>41</v>
      </c>
      <c r="E1572" s="13" t="s">
        <v>14</v>
      </c>
      <c r="F1572" s="12" t="s">
        <v>26</v>
      </c>
      <c r="G1572" s="20" t="n">
        <v>0.15</v>
      </c>
      <c r="H1572" s="12" t="n">
        <v>50</v>
      </c>
      <c r="I1572" s="20" t="n">
        <f>G1572*H1572*7</f>
        <v>52.5</v>
      </c>
      <c r="J1572" s="12" t="s">
        <v>113</v>
      </c>
      <c r="K1572" s="16" t="n">
        <v>813</v>
      </c>
      <c r="L1572" s="14" t="n">
        <v>8</v>
      </c>
      <c r="M1572" s="14" t="n">
        <v>0</v>
      </c>
      <c r="N1572" s="11" t="n">
        <v>0.01</v>
      </c>
      <c r="O1572" s="11" t="n">
        <v>0</v>
      </c>
      <c r="P1572" s="11" t="n">
        <v>0.1</v>
      </c>
      <c r="Q1572" s="22" t="n">
        <f>M1574/H1572</f>
        <v>1</v>
      </c>
    </row>
    <row r="1573" ht="22.5" customHeight="1">
      <c r="A1573" s="31"/>
      <c r="B1573" s="19"/>
      <c r="C1573" s="12"/>
      <c r="D1573" s="19"/>
      <c r="E1573" s="28"/>
      <c r="F1573" s="19"/>
      <c r="G1573" s="19"/>
      <c r="H1573" s="19"/>
      <c r="I1573" s="19"/>
      <c r="J1573" s="12" t="s">
        <v>114</v>
      </c>
      <c r="K1573" s="16" t="n">
        <v>102716</v>
      </c>
      <c r="L1573" s="14" t="n">
        <v>1082</v>
      </c>
      <c r="M1573" s="14" t="n">
        <v>17</v>
      </c>
      <c r="N1573" s="11" t="n">
        <v>0</v>
      </c>
      <c r="O1573" s="11" t="n">
        <v>0.16</v>
      </c>
      <c r="P1573" s="11" t="n">
        <v>2.76</v>
      </c>
      <c r="Q1573" s="25"/>
    </row>
    <row r="1574" ht="22.5" customHeight="1">
      <c r="A1574" s="31"/>
      <c r="B1574" s="19"/>
      <c r="C1574" s="12"/>
      <c r="D1574" s="19"/>
      <c r="E1574" s="28"/>
      <c r="F1574" s="19"/>
      <c r="G1574" s="19"/>
      <c r="H1574" s="19"/>
      <c r="I1574" s="19"/>
      <c r="J1574" s="12" t="s">
        <v>115</v>
      </c>
      <c r="K1574" s="16" t="n">
        <v>280612</v>
      </c>
      <c r="L1574" s="14" t="n">
        <v>2364</v>
      </c>
      <c r="M1574" s="14" t="n">
        <v>50</v>
      </c>
      <c r="N1574" s="11" t="n">
        <v>0</v>
      </c>
      <c r="O1574" s="11" t="n">
        <v>0.17</v>
      </c>
      <c r="P1574" s="11" t="n">
        <v>8.65</v>
      </c>
      <c r="Q1574" s="25"/>
    </row>
    <row r="1575" ht="22.5" customHeight="1">
      <c r="A1575" s="31"/>
      <c r="B1575" s="19"/>
      <c r="C1575" s="12" t="n">
        <v>2783561</v>
      </c>
      <c r="D1575" s="12" t="s">
        <v>42</v>
      </c>
      <c r="E1575" s="13" t="s">
        <v>14</v>
      </c>
      <c r="F1575" s="12" t="s">
        <v>15</v>
      </c>
      <c r="G1575" s="20" t="n">
        <v>0.1</v>
      </c>
      <c r="H1575" s="12" t="n">
        <v>500</v>
      </c>
      <c r="I1575" s="20" t="n">
        <f>G1575*H1575*7</f>
        <v>350</v>
      </c>
      <c r="J1575" s="12" t="s">
        <v>113</v>
      </c>
      <c r="K1575" s="16" t="n">
        <v>275</v>
      </c>
      <c r="L1575" s="14" t="n">
        <v>58</v>
      </c>
      <c r="M1575" s="14" t="n">
        <v>1</v>
      </c>
      <c r="N1575" s="11" t="n">
        <v>0.002</v>
      </c>
      <c r="O1575" s="11" t="n">
        <v>0.125</v>
      </c>
      <c r="P1575" s="11" t="n">
        <v>0.125</v>
      </c>
      <c r="Q1575" s="22" t="n">
        <f>M1577/H1575</f>
        <v>0.824</v>
      </c>
    </row>
    <row r="1576" ht="22.5" customHeight="1">
      <c r="A1576" s="31"/>
      <c r="B1576" s="19"/>
      <c r="C1576" s="12"/>
      <c r="D1576" s="19"/>
      <c r="E1576" s="28"/>
      <c r="F1576" s="19"/>
      <c r="G1576" s="19"/>
      <c r="H1576" s="19"/>
      <c r="I1576" s="19"/>
      <c r="J1576" s="12" t="s">
        <v>114</v>
      </c>
      <c r="K1576" s="16" t="n">
        <v>17375</v>
      </c>
      <c r="L1576" s="14" t="n">
        <v>6837</v>
      </c>
      <c r="M1576" s="16" t="n">
        <v>206</v>
      </c>
      <c r="N1576" s="11" t="n">
        <v>0.003</v>
      </c>
      <c r="O1576" s="11" t="n">
        <v>0.101</v>
      </c>
      <c r="P1576" s="11" t="n">
        <v>20.765</v>
      </c>
      <c r="Q1576" s="25"/>
      <c r="R1576" s="4" t="s">
        <v>143</v>
      </c>
    </row>
    <row r="1577" ht="22.5" customHeight="1">
      <c r="A1577" s="31"/>
      <c r="B1577" s="19"/>
      <c r="C1577" s="12"/>
      <c r="D1577" s="19"/>
      <c r="E1577" s="28"/>
      <c r="F1577" s="19"/>
      <c r="G1577" s="19"/>
      <c r="H1577" s="19"/>
      <c r="I1577" s="19"/>
      <c r="J1577" s="12" t="s">
        <v>115</v>
      </c>
      <c r="K1577" s="16" t="n">
        <v>47468</v>
      </c>
      <c r="L1577" s="14" t="n">
        <v>16334</v>
      </c>
      <c r="M1577" s="16" t="n">
        <v>412</v>
      </c>
      <c r="N1577" s="11" t="n">
        <v>0.003</v>
      </c>
      <c r="O1577" s="11" t="n">
        <v>0.101</v>
      </c>
      <c r="P1577" s="11" t="n">
        <v>41.655</v>
      </c>
      <c r="Q1577" s="25"/>
    </row>
    <row r="1578" ht="22.5" customHeight="1">
      <c r="A1578" s="31"/>
      <c r="B1578" s="19"/>
      <c r="C1578" s="12" t="n">
        <v>10599157</v>
      </c>
      <c r="D1578" s="12" t="s">
        <v>43</v>
      </c>
      <c r="E1578" s="13" t="s">
        <v>14</v>
      </c>
      <c r="F1578" s="12" t="s">
        <v>15</v>
      </c>
      <c r="G1578" s="20" t="n">
        <v>0.3</v>
      </c>
      <c r="H1578" s="12" t="n">
        <v>150</v>
      </c>
      <c r="I1578" s="20" t="n">
        <f>G1578*H1578*7</f>
        <v>315</v>
      </c>
      <c r="J1578" s="12" t="s">
        <v>113</v>
      </c>
      <c r="K1578" s="16" t="n">
        <v>19</v>
      </c>
      <c r="L1578" s="14" t="n">
        <v>5</v>
      </c>
      <c r="M1578" s="14" t="n">
        <v>0</v>
      </c>
      <c r="N1578" s="11" t="n">
        <v>0</v>
      </c>
      <c r="O1578" s="11" t="n">
        <v>0</v>
      </c>
      <c r="P1578" s="11" t="n">
        <v>0</v>
      </c>
      <c r="Q1578" s="22" t="n">
        <f>M1580/H1578</f>
        <v>0.7</v>
      </c>
    </row>
    <row r="1579" ht="22.5" customHeight="1">
      <c r="A1579" s="31"/>
      <c r="B1579" s="19"/>
      <c r="C1579" s="12"/>
      <c r="D1579" s="19"/>
      <c r="E1579" s="28"/>
      <c r="F1579" s="19"/>
      <c r="G1579" s="19"/>
      <c r="H1579" s="19"/>
      <c r="I1579" s="19"/>
      <c r="J1579" s="12" t="s">
        <v>114</v>
      </c>
      <c r="K1579" s="16" t="n">
        <v>9634</v>
      </c>
      <c r="L1579" s="14" t="n">
        <v>3049</v>
      </c>
      <c r="M1579" s="16" t="n">
        <v>56</v>
      </c>
      <c r="N1579" s="11" t="n">
        <v>0.005</v>
      </c>
      <c r="O1579" s="11" t="n">
        <v>0.285</v>
      </c>
      <c r="P1579" s="11" t="n">
        <v>15.95</v>
      </c>
      <c r="Q1579" s="25"/>
    </row>
    <row r="1580" ht="22.5" customHeight="1">
      <c r="A1580" s="31"/>
      <c r="B1580" s="19"/>
      <c r="C1580" s="12"/>
      <c r="D1580" s="19"/>
      <c r="E1580" s="28"/>
      <c r="F1580" s="19"/>
      <c r="G1580" s="19"/>
      <c r="H1580" s="19"/>
      <c r="I1580" s="19"/>
      <c r="J1580" s="12" t="s">
        <v>115</v>
      </c>
      <c r="K1580" s="16" t="n">
        <v>17940</v>
      </c>
      <c r="L1580" s="14" t="n">
        <v>5443</v>
      </c>
      <c r="M1580" s="16" t="n">
        <v>105</v>
      </c>
      <c r="N1580" s="11" t="n">
        <v>0.005</v>
      </c>
      <c r="O1580" s="11" t="n">
        <v>0.284</v>
      </c>
      <c r="P1580" s="11" t="n">
        <v>29.8</v>
      </c>
      <c r="Q1580" s="25"/>
    </row>
    <row r="1581" ht="22.5" customHeight="1">
      <c r="A1581" s="31"/>
      <c r="B1581" s="19"/>
      <c r="C1581" s="12" t="n">
        <v>10599681</v>
      </c>
      <c r="D1581" s="12" t="s">
        <v>44</v>
      </c>
      <c r="E1581" s="13" t="s">
        <v>14</v>
      </c>
      <c r="F1581" s="12" t="s">
        <v>15</v>
      </c>
      <c r="G1581" s="20" t="n">
        <v>0.13</v>
      </c>
      <c r="H1581" s="12" t="n">
        <v>400</v>
      </c>
      <c r="I1581" s="20" t="n">
        <f>G1581*H1581*7</f>
        <v>364</v>
      </c>
      <c r="J1581" s="12" t="s">
        <v>113</v>
      </c>
      <c r="K1581" s="14" t="n">
        <v>177</v>
      </c>
      <c r="L1581" s="14" t="n">
        <v>56</v>
      </c>
      <c r="M1581" s="14" t="n">
        <v>1</v>
      </c>
      <c r="N1581" s="11" t="n">
        <v>0.002</v>
      </c>
      <c r="O1581" s="11" t="n">
        <v>0.13</v>
      </c>
      <c r="P1581" s="11" t="n">
        <v>0.13</v>
      </c>
      <c r="Q1581" s="22" t="n">
        <f>M1583/H1581</f>
        <v>0.95</v>
      </c>
    </row>
    <row r="1582" ht="22.5" customHeight="1">
      <c r="A1582" s="31"/>
      <c r="B1582" s="19"/>
      <c r="C1582" s="12"/>
      <c r="D1582" s="19"/>
      <c r="E1582" s="28"/>
      <c r="F1582" s="19"/>
      <c r="G1582" s="19"/>
      <c r="H1582" s="19"/>
      <c r="I1582" s="19"/>
      <c r="J1582" s="12" t="s">
        <v>114</v>
      </c>
      <c r="K1582" s="16" t="n">
        <v>7546</v>
      </c>
      <c r="L1582" s="14" t="n">
        <v>2318</v>
      </c>
      <c r="M1582" s="16" t="n">
        <v>97</v>
      </c>
      <c r="N1582" s="11" t="n">
        <v>0.005</v>
      </c>
      <c r="O1582" s="11" t="n">
        <v>0.13</v>
      </c>
      <c r="P1582" s="11" t="n">
        <v>12.61</v>
      </c>
      <c r="Q1582" s="25"/>
    </row>
    <row r="1583" ht="22.5" customHeight="1">
      <c r="A1583" s="31"/>
      <c r="B1583" s="19"/>
      <c r="C1583" s="12"/>
      <c r="D1583" s="19"/>
      <c r="E1583" s="28"/>
      <c r="F1583" s="19"/>
      <c r="G1583" s="19"/>
      <c r="H1583" s="19"/>
      <c r="I1583" s="19"/>
      <c r="J1583" s="12" t="s">
        <v>115</v>
      </c>
      <c r="K1583" s="16" t="n">
        <v>22647</v>
      </c>
      <c r="L1583" s="14" t="n">
        <v>6991</v>
      </c>
      <c r="M1583" s="16" t="n">
        <v>380</v>
      </c>
      <c r="N1583" s="11" t="n">
        <v>0.007</v>
      </c>
      <c r="O1583" s="11" t="n">
        <v>0.13</v>
      </c>
      <c r="P1583" s="11" t="n">
        <v>49.4</v>
      </c>
      <c r="Q1583" s="25"/>
    </row>
    <row r="1584" ht="22.5" customHeight="1">
      <c r="A1584" s="31"/>
      <c r="B1584" s="19"/>
      <c r="C1584" s="12" t="n">
        <v>6060965</v>
      </c>
      <c r="D1584" s="12" t="s">
        <v>39</v>
      </c>
      <c r="E1584" s="69" t="s">
        <v>14</v>
      </c>
      <c r="F1584" s="37" t="s">
        <v>15</v>
      </c>
      <c r="G1584" s="39" t="n">
        <v>0.3</v>
      </c>
      <c r="H1584" s="37" t="n">
        <v>200</v>
      </c>
      <c r="I1584" s="39" t="n">
        <f>G1584*H1584*7</f>
        <v>420</v>
      </c>
      <c r="J1584" s="12" t="s">
        <v>113</v>
      </c>
      <c r="K1584" s="14" t="n">
        <v>733</v>
      </c>
      <c r="L1584" s="14" t="n">
        <v>21</v>
      </c>
      <c r="M1584" s="14" t="n">
        <v>0</v>
      </c>
      <c r="N1584" s="11" t="n">
        <v>0</v>
      </c>
      <c r="O1584" s="11" t="n">
        <v>0</v>
      </c>
      <c r="P1584" s="11" t="n">
        <v>0</v>
      </c>
      <c r="Q1584" s="22" t="n">
        <f>M1586/H1584</f>
        <v>0.735</v>
      </c>
    </row>
    <row r="1585" ht="22.5" customHeight="1">
      <c r="A1585" s="31"/>
      <c r="B1585" s="19"/>
      <c r="C1585" s="19"/>
      <c r="D1585" s="19"/>
      <c r="E1585" s="44"/>
      <c r="F1585" s="33"/>
      <c r="G1585" s="33"/>
      <c r="H1585" s="33"/>
      <c r="I1585" s="33"/>
      <c r="J1585" s="12" t="s">
        <v>114</v>
      </c>
      <c r="K1585" s="14" t="n">
        <v>16968</v>
      </c>
      <c r="L1585" s="14" t="n">
        <v>1449</v>
      </c>
      <c r="M1585" s="15" t="n">
        <v>51</v>
      </c>
      <c r="N1585" s="11" t="n">
        <v>0.01</v>
      </c>
      <c r="O1585" s="11" t="n">
        <v>0.287</v>
      </c>
      <c r="P1585" s="11" t="n">
        <v>14.65</v>
      </c>
      <c r="Q1585" s="25"/>
    </row>
    <row r="1586" ht="22.5" customHeight="1">
      <c r="A1586" s="31"/>
      <c r="B1586" s="19"/>
      <c r="C1586" s="19"/>
      <c r="D1586" s="19"/>
      <c r="E1586" s="45"/>
      <c r="F1586" s="29"/>
      <c r="G1586" s="29"/>
      <c r="H1586" s="29"/>
      <c r="I1586" s="29"/>
      <c r="J1586" s="12" t="s">
        <v>115</v>
      </c>
      <c r="K1586" s="14" t="n">
        <v>35180</v>
      </c>
      <c r="L1586" s="14" t="n">
        <v>4491</v>
      </c>
      <c r="M1586" s="15" t="n">
        <v>147</v>
      </c>
      <c r="N1586" s="11" t="n">
        <v>0.009</v>
      </c>
      <c r="O1586" s="11" t="n">
        <v>0.281</v>
      </c>
      <c r="P1586" s="11" t="n">
        <v>41.35</v>
      </c>
      <c r="Q1586" s="25"/>
    </row>
    <row r="1587" ht="22.5" customHeight="1">
      <c r="A1587" s="31"/>
      <c r="B1587" s="19"/>
      <c r="C1587" s="12" t="n">
        <v>10842514</v>
      </c>
      <c r="D1587" s="12" t="s">
        <v>45</v>
      </c>
      <c r="E1587" s="69" t="s">
        <v>14</v>
      </c>
      <c r="F1587" s="37" t="s">
        <v>26</v>
      </c>
      <c r="G1587" s="39" t="n">
        <v>0.15</v>
      </c>
      <c r="H1587" s="37" t="n">
        <v>100</v>
      </c>
      <c r="I1587" s="39" t="n">
        <f>G1587*H1587*7</f>
        <v>105</v>
      </c>
      <c r="J1587" s="12" t="s">
        <v>113</v>
      </c>
      <c r="K1587" s="14" t="n">
        <v>105</v>
      </c>
      <c r="L1587" s="14" t="n">
        <v>0</v>
      </c>
      <c r="M1587" s="14" t="n">
        <v>0</v>
      </c>
      <c r="N1587" s="11" t="n">
        <v>0</v>
      </c>
      <c r="O1587" s="11" t="n">
        <v>0</v>
      </c>
      <c r="P1587" s="11" t="n">
        <v>0</v>
      </c>
      <c r="Q1587" s="22" t="n">
        <f>M1589/H1587</f>
        <v>0</v>
      </c>
    </row>
    <row r="1588" ht="22.5" customHeight="1">
      <c r="A1588" s="31"/>
      <c r="B1588" s="19"/>
      <c r="C1588" s="19"/>
      <c r="D1588" s="19"/>
      <c r="E1588" s="44"/>
      <c r="F1588" s="33"/>
      <c r="G1588" s="33"/>
      <c r="H1588" s="33"/>
      <c r="I1588" s="33"/>
      <c r="J1588" s="12" t="s">
        <v>114</v>
      </c>
      <c r="K1588" s="14" t="n">
        <v>556</v>
      </c>
      <c r="L1588" s="14" t="n">
        <v>3</v>
      </c>
      <c r="M1588" s="14" t="n">
        <v>0</v>
      </c>
      <c r="N1588" s="11" t="n">
        <v>0</v>
      </c>
      <c r="O1588" s="11" t="n">
        <v>0</v>
      </c>
      <c r="P1588" s="11" t="n">
        <v>0</v>
      </c>
      <c r="Q1588" s="25"/>
    </row>
    <row r="1589" ht="22.5" customHeight="1">
      <c r="A1589" s="31"/>
      <c r="B1589" s="19"/>
      <c r="C1589" s="19"/>
      <c r="D1589" s="19"/>
      <c r="E1589" s="45"/>
      <c r="F1589" s="29"/>
      <c r="G1589" s="29"/>
      <c r="H1589" s="29"/>
      <c r="I1589" s="29"/>
      <c r="J1589" s="12" t="s">
        <v>115</v>
      </c>
      <c r="K1589" s="14" t="n">
        <v>991</v>
      </c>
      <c r="L1589" s="14" t="n">
        <v>14</v>
      </c>
      <c r="M1589" s="14" t="n">
        <v>0</v>
      </c>
      <c r="N1589" s="11" t="n">
        <v>0</v>
      </c>
      <c r="O1589" s="11" t="n">
        <v>0</v>
      </c>
      <c r="P1589" s="11" t="n">
        <v>0.03</v>
      </c>
      <c r="Q1589" s="25"/>
    </row>
    <row r="1590" ht="22.5" customHeight="1">
      <c r="A1590" s="31"/>
      <c r="B1590" s="19"/>
      <c r="C1590" s="12" t="n">
        <v>10815258</v>
      </c>
      <c r="D1590" s="12" t="s">
        <v>45</v>
      </c>
      <c r="E1590" s="69" t="s">
        <v>14</v>
      </c>
      <c r="F1590" s="37" t="s">
        <v>15</v>
      </c>
      <c r="G1590" s="39" t="n">
        <v>0.15</v>
      </c>
      <c r="H1590" s="37" t="n">
        <v>100</v>
      </c>
      <c r="I1590" s="39" t="n">
        <f>G1590*H1590*7</f>
        <v>105</v>
      </c>
      <c r="J1590" s="12" t="s">
        <v>113</v>
      </c>
      <c r="K1590" s="14" t="n">
        <v>49</v>
      </c>
      <c r="L1590" s="14" t="n">
        <v>0</v>
      </c>
      <c r="M1590" s="14" t="n">
        <v>0</v>
      </c>
      <c r="N1590" s="11" t="n">
        <v>0</v>
      </c>
      <c r="O1590" s="11" t="n">
        <v>0</v>
      </c>
      <c r="P1590" s="11" t="n">
        <v>0</v>
      </c>
      <c r="Q1590" s="22" t="n">
        <f>M1592/H1590</f>
        <v>0.03</v>
      </c>
    </row>
    <row r="1591" ht="22.5" customHeight="1">
      <c r="A1591" s="31"/>
      <c r="B1591" s="19"/>
      <c r="C1591" s="19"/>
      <c r="D1591" s="19"/>
      <c r="E1591" s="44"/>
      <c r="F1591" s="33"/>
      <c r="G1591" s="33"/>
      <c r="H1591" s="33"/>
      <c r="I1591" s="33"/>
      <c r="J1591" s="12" t="s">
        <v>114</v>
      </c>
      <c r="K1591" s="14" t="n">
        <v>2123</v>
      </c>
      <c r="L1591" s="14" t="n">
        <v>7</v>
      </c>
      <c r="M1591" s="14" t="n">
        <v>0</v>
      </c>
      <c r="N1591" s="11" t="n">
        <v>0</v>
      </c>
      <c r="O1591" s="11" t="n">
        <v>0</v>
      </c>
      <c r="P1591" s="11" t="n">
        <v>0</v>
      </c>
      <c r="Q1591" s="25"/>
    </row>
    <row r="1592" ht="22.5" customHeight="1">
      <c r="A1592" s="31"/>
      <c r="B1592" s="19"/>
      <c r="C1592" s="19"/>
      <c r="D1592" s="19"/>
      <c r="E1592" s="45"/>
      <c r="F1592" s="29"/>
      <c r="G1592" s="29"/>
      <c r="H1592" s="29"/>
      <c r="I1592" s="29"/>
      <c r="J1592" s="12" t="s">
        <v>115</v>
      </c>
      <c r="K1592" s="14" t="n">
        <v>6090</v>
      </c>
      <c r="L1592" s="14" t="n">
        <v>29</v>
      </c>
      <c r="M1592" s="14" t="n">
        <v>3</v>
      </c>
      <c r="N1592" s="11" t="n">
        <v>0.021</v>
      </c>
      <c r="O1592" s="11" t="n">
        <v>0.203</v>
      </c>
      <c r="P1592" s="11" t="n">
        <v>0.609</v>
      </c>
      <c r="Q1592" s="25"/>
    </row>
    <row r="1593" ht="22.5" customHeight="1">
      <c r="A1593" s="31"/>
      <c r="B1593" s="19"/>
      <c r="C1593" s="12" t="n">
        <v>91535229</v>
      </c>
      <c r="D1593" s="12" t="s">
        <v>28</v>
      </c>
      <c r="E1593" s="69" t="s">
        <v>40</v>
      </c>
      <c r="F1593" s="37" t="s">
        <v>15</v>
      </c>
      <c r="G1593" s="39" t="n">
        <v>0.02</v>
      </c>
      <c r="H1593" s="37" t="n">
        <v>500</v>
      </c>
      <c r="I1593" s="39" t="n">
        <f>G1593*H1593*7</f>
        <v>70</v>
      </c>
      <c r="J1593" s="12" t="s">
        <v>113</v>
      </c>
      <c r="K1593" s="14" t="n">
        <v>23</v>
      </c>
      <c r="L1593" s="14" t="n">
        <v>2</v>
      </c>
      <c r="M1593" s="14" t="n">
        <v>0</v>
      </c>
      <c r="N1593" s="11" t="n">
        <v>0</v>
      </c>
      <c r="O1593" s="11" t="n">
        <v>0</v>
      </c>
      <c r="P1593" s="11" t="n">
        <v>0</v>
      </c>
      <c r="Q1593" s="22" t="n">
        <f>M1595/H1593</f>
        <v>0.008</v>
      </c>
    </row>
    <row r="1594" ht="22.5" customHeight="1">
      <c r="A1594" s="31"/>
      <c r="B1594" s="19"/>
      <c r="C1594" s="19"/>
      <c r="D1594" s="19"/>
      <c r="E1594" s="44"/>
      <c r="F1594" s="33"/>
      <c r="G1594" s="33"/>
      <c r="H1594" s="33"/>
      <c r="I1594" s="33"/>
      <c r="J1594" s="12" t="s">
        <v>114</v>
      </c>
      <c r="K1594" s="14" t="n">
        <v>916</v>
      </c>
      <c r="L1594" s="14" t="n">
        <v>231</v>
      </c>
      <c r="M1594" s="14" t="n">
        <v>2</v>
      </c>
      <c r="N1594" s="11" t="n">
        <v>0</v>
      </c>
      <c r="O1594" s="11" t="n">
        <v>0.03</v>
      </c>
      <c r="P1594" s="11" t="n">
        <v>0.06</v>
      </c>
      <c r="Q1594" s="25"/>
    </row>
    <row r="1595" ht="22.5" customHeight="1">
      <c r="A1595" s="31"/>
      <c r="B1595" s="19"/>
      <c r="C1595" s="19"/>
      <c r="D1595" s="19"/>
      <c r="E1595" s="45"/>
      <c r="F1595" s="29"/>
      <c r="G1595" s="29"/>
      <c r="H1595" s="29"/>
      <c r="I1595" s="29"/>
      <c r="J1595" s="12" t="s">
        <v>115</v>
      </c>
      <c r="K1595" s="14" t="n">
        <v>2232</v>
      </c>
      <c r="L1595" s="14" t="n">
        <v>560</v>
      </c>
      <c r="M1595" s="14" t="n">
        <v>4</v>
      </c>
      <c r="N1595" s="11" t="n">
        <v>0</v>
      </c>
      <c r="O1595" s="11" t="n">
        <v>0.03</v>
      </c>
      <c r="P1595" s="11" t="n">
        <v>0.12</v>
      </c>
      <c r="Q1595" s="25"/>
    </row>
    <row r="1596" ht="22.5" customHeight="1">
      <c r="A1596" s="31"/>
      <c r="B1596" s="19"/>
      <c r="C1596" s="12" t="n">
        <v>91535331</v>
      </c>
      <c r="D1596" s="12" t="s">
        <v>28</v>
      </c>
      <c r="E1596" s="69" t="s">
        <v>29</v>
      </c>
      <c r="F1596" s="37" t="s">
        <v>15</v>
      </c>
      <c r="G1596" s="39" t="n">
        <v>0.02</v>
      </c>
      <c r="H1596" s="37" t="n">
        <v>750</v>
      </c>
      <c r="I1596" s="39" t="n">
        <f>G1596*H1596*7</f>
        <v>105</v>
      </c>
      <c r="J1596" s="12" t="s">
        <v>113</v>
      </c>
      <c r="K1596" s="14" t="n">
        <v>11</v>
      </c>
      <c r="L1596" s="14" t="n">
        <v>7</v>
      </c>
      <c r="M1596" s="14" t="n">
        <v>0</v>
      </c>
      <c r="N1596" s="11" t="n">
        <v>0</v>
      </c>
      <c r="O1596" s="11" t="n">
        <v>0</v>
      </c>
      <c r="P1596" s="11" t="n">
        <v>0</v>
      </c>
      <c r="Q1596" s="22" t="n">
        <f>M1598/H1596</f>
        <v>0.0133333333333333</v>
      </c>
    </row>
    <row r="1597" ht="22.5" customHeight="1">
      <c r="A1597" s="31"/>
      <c r="B1597" s="19"/>
      <c r="C1597" s="19"/>
      <c r="D1597" s="19"/>
      <c r="E1597" s="44"/>
      <c r="F1597" s="33"/>
      <c r="G1597" s="33"/>
      <c r="H1597" s="33"/>
      <c r="I1597" s="33"/>
      <c r="J1597" s="12" t="s">
        <v>114</v>
      </c>
      <c r="K1597" s="14" t="n">
        <v>721</v>
      </c>
      <c r="L1597" s="14" t="n">
        <v>312</v>
      </c>
      <c r="M1597" s="14" t="n">
        <v>4</v>
      </c>
      <c r="N1597" s="11" t="n">
        <v>0</v>
      </c>
      <c r="O1597" s="11" t="n">
        <v>0.03</v>
      </c>
      <c r="P1597" s="11" t="n">
        <v>0.12</v>
      </c>
      <c r="Q1597" s="25"/>
    </row>
    <row r="1598" ht="22.5" customHeight="1">
      <c r="A1598" s="31"/>
      <c r="B1598" s="19"/>
      <c r="C1598" s="19"/>
      <c r="D1598" s="19"/>
      <c r="E1598" s="45"/>
      <c r="F1598" s="29"/>
      <c r="G1598" s="29"/>
      <c r="H1598" s="29"/>
      <c r="I1598" s="29"/>
      <c r="J1598" s="12" t="s">
        <v>115</v>
      </c>
      <c r="K1598" s="14" t="n">
        <v>1601</v>
      </c>
      <c r="L1598" s="14" t="n">
        <v>665</v>
      </c>
      <c r="M1598" s="15" t="n">
        <v>10</v>
      </c>
      <c r="N1598" s="11" t="n">
        <v>0</v>
      </c>
      <c r="O1598" s="11" t="n">
        <v>0.03</v>
      </c>
      <c r="P1598" s="11" t="n">
        <v>0.3</v>
      </c>
      <c r="Q1598" s="25"/>
    </row>
    <row r="1599" ht="22.5" customHeight="1">
      <c r="A1599" s="31"/>
      <c r="B1599" s="19"/>
      <c r="C1599" s="12" t="n">
        <v>11324493</v>
      </c>
      <c r="D1599" s="12" t="s">
        <v>28</v>
      </c>
      <c r="E1599" s="69" t="s">
        <v>17</v>
      </c>
      <c r="F1599" s="37" t="s">
        <v>15</v>
      </c>
      <c r="G1599" s="39" t="n">
        <v>0.28</v>
      </c>
      <c r="H1599" s="37" t="n">
        <v>100</v>
      </c>
      <c r="I1599" s="39" t="n">
        <f>G1599*H1599*7</f>
        <v>196</v>
      </c>
      <c r="J1599" s="12" t="s">
        <v>113</v>
      </c>
      <c r="K1599" s="14" t="n">
        <v>3</v>
      </c>
      <c r="L1599" s="14" t="n">
        <v>1</v>
      </c>
      <c r="M1599" s="14" t="n">
        <v>0</v>
      </c>
      <c r="N1599" s="11" t="n">
        <v>0</v>
      </c>
      <c r="O1599" s="11" t="n">
        <v>0</v>
      </c>
      <c r="P1599" s="11" t="n">
        <v>0</v>
      </c>
      <c r="Q1599" s="22" t="n">
        <f>M1601/H1599</f>
        <v>0.01</v>
      </c>
    </row>
    <row r="1600" ht="22.5" customHeight="1">
      <c r="A1600" s="31"/>
      <c r="B1600" s="19"/>
      <c r="C1600" s="19"/>
      <c r="D1600" s="19"/>
      <c r="E1600" s="44"/>
      <c r="F1600" s="33"/>
      <c r="G1600" s="33"/>
      <c r="H1600" s="33"/>
      <c r="I1600" s="33"/>
      <c r="J1600" s="12" t="s">
        <v>114</v>
      </c>
      <c r="K1600" s="14" t="n">
        <v>110</v>
      </c>
      <c r="L1600" s="14" t="n">
        <v>43</v>
      </c>
      <c r="M1600" s="14" t="n">
        <v>0</v>
      </c>
      <c r="N1600" s="11" t="n">
        <v>0</v>
      </c>
      <c r="O1600" s="11" t="n">
        <v>0</v>
      </c>
      <c r="P1600" s="11" t="n">
        <v>0</v>
      </c>
      <c r="Q1600" s="25"/>
    </row>
    <row r="1601" ht="22.5" customHeight="1">
      <c r="A1601" s="31"/>
      <c r="B1601" s="19"/>
      <c r="C1601" s="19"/>
      <c r="D1601" s="19"/>
      <c r="E1601" s="45"/>
      <c r="F1601" s="29"/>
      <c r="G1601" s="29"/>
      <c r="H1601" s="29"/>
      <c r="I1601" s="29"/>
      <c r="J1601" s="12" t="s">
        <v>115</v>
      </c>
      <c r="K1601" s="14" t="n">
        <v>443</v>
      </c>
      <c r="L1601" s="14" t="n">
        <v>180</v>
      </c>
      <c r="M1601" s="14" t="n">
        <v>1</v>
      </c>
      <c r="N1601" s="11" t="n">
        <v>0.002</v>
      </c>
      <c r="O1601" s="11" t="n">
        <v>0.28</v>
      </c>
      <c r="P1601" s="11" t="n">
        <v>0.28</v>
      </c>
      <c r="Q1601" s="25"/>
    </row>
    <row r="1602" ht="22.5" customHeight="1">
      <c r="A1602" s="31"/>
      <c r="B1602" s="19"/>
      <c r="C1602" s="12" t="n">
        <v>10298628</v>
      </c>
      <c r="D1602" s="12" t="s">
        <v>46</v>
      </c>
      <c r="E1602" s="69" t="s">
        <v>14</v>
      </c>
      <c r="F1602" s="37" t="s">
        <v>26</v>
      </c>
      <c r="G1602" s="39" t="n">
        <v>0.15</v>
      </c>
      <c r="H1602" s="37" t="n">
        <v>300</v>
      </c>
      <c r="I1602" s="39" t="n">
        <f>G1602*H1602*7</f>
        <v>315</v>
      </c>
      <c r="J1602" s="12" t="s">
        <v>113</v>
      </c>
      <c r="K1602" s="14" t="n">
        <v>11909</v>
      </c>
      <c r="L1602" s="14" t="n">
        <v>14</v>
      </c>
      <c r="M1602" s="14" t="n">
        <v>3</v>
      </c>
      <c r="N1602" s="11" t="n">
        <v>0.03</v>
      </c>
      <c r="O1602" s="11" t="n">
        <v>0.14</v>
      </c>
      <c r="P1602" s="11" t="n">
        <v>0.41</v>
      </c>
      <c r="Q1602" s="22" t="n">
        <f>M1604/H1602</f>
        <v>0.183333333333333</v>
      </c>
    </row>
    <row r="1603" ht="22.5" customHeight="1">
      <c r="A1603" s="31"/>
      <c r="B1603" s="19"/>
      <c r="C1603" s="19"/>
      <c r="D1603" s="19"/>
      <c r="E1603" s="44"/>
      <c r="F1603" s="33"/>
      <c r="G1603" s="33"/>
      <c r="H1603" s="33"/>
      <c r="I1603" s="33"/>
      <c r="J1603" s="12" t="s">
        <v>114</v>
      </c>
      <c r="K1603" s="14" t="n">
        <v>78210</v>
      </c>
      <c r="L1603" s="14" t="n">
        <v>124</v>
      </c>
      <c r="M1603" s="14" t="n">
        <v>12</v>
      </c>
      <c r="N1603" s="11" t="n">
        <v>0.02</v>
      </c>
      <c r="O1603" s="11" t="n">
        <v>0.25</v>
      </c>
      <c r="P1603" s="11" t="n">
        <v>2.99</v>
      </c>
      <c r="Q1603" s="25"/>
    </row>
    <row r="1604" ht="22.5" customHeight="1">
      <c r="A1604" s="31"/>
      <c r="B1604" s="19"/>
      <c r="C1604" s="19"/>
      <c r="D1604" s="19"/>
      <c r="E1604" s="45"/>
      <c r="F1604" s="29"/>
      <c r="G1604" s="29"/>
      <c r="H1604" s="29"/>
      <c r="I1604" s="29"/>
      <c r="J1604" s="12" t="s">
        <v>115</v>
      </c>
      <c r="K1604" s="14" t="n">
        <v>260322</v>
      </c>
      <c r="L1604" s="14" t="n">
        <v>575</v>
      </c>
      <c r="M1604" s="15" t="n">
        <v>55</v>
      </c>
      <c r="N1604" s="11" t="n">
        <v>0.03</v>
      </c>
      <c r="O1604" s="11" t="n">
        <v>0.28</v>
      </c>
      <c r="P1604" s="11" t="n">
        <v>15.24</v>
      </c>
      <c r="Q1604" s="25"/>
    </row>
    <row r="1605" ht="22.5" customHeight="1">
      <c r="A1605" s="31"/>
      <c r="B1605" s="19"/>
      <c r="C1605" s="12" t="n">
        <v>11655595</v>
      </c>
      <c r="D1605" s="12" t="s">
        <v>47</v>
      </c>
      <c r="E1605" s="69" t="s">
        <v>14</v>
      </c>
      <c r="F1605" s="37" t="s">
        <v>26</v>
      </c>
      <c r="G1605" s="39" t="n">
        <v>0.4</v>
      </c>
      <c r="H1605" s="37" t="n">
        <v>100</v>
      </c>
      <c r="I1605" s="39" t="n">
        <f>G1605*H1605*7</f>
        <v>280</v>
      </c>
      <c r="J1605" s="12" t="s">
        <v>113</v>
      </c>
      <c r="K1605" s="14" t="n">
        <v>0</v>
      </c>
      <c r="L1605" s="14" t="n">
        <v>0</v>
      </c>
      <c r="M1605" s="14" t="n">
        <v>0</v>
      </c>
      <c r="N1605" s="11" t="n">
        <v>0</v>
      </c>
      <c r="O1605" s="11" t="n">
        <v>0</v>
      </c>
      <c r="P1605" s="11" t="n">
        <v>0</v>
      </c>
      <c r="Q1605" s="22" t="n">
        <f>M1607/H1605</f>
        <v>0</v>
      </c>
    </row>
    <row r="1606" ht="22.5" customHeight="1">
      <c r="A1606" s="31"/>
      <c r="B1606" s="19"/>
      <c r="C1606" s="19"/>
      <c r="D1606" s="19"/>
      <c r="E1606" s="44"/>
      <c r="F1606" s="33"/>
      <c r="G1606" s="33"/>
      <c r="H1606" s="33"/>
      <c r="I1606" s="33"/>
      <c r="J1606" s="12" t="s">
        <v>114</v>
      </c>
      <c r="K1606" s="14" t="n">
        <v>428</v>
      </c>
      <c r="L1606" s="14" t="n">
        <v>2</v>
      </c>
      <c r="M1606" s="14" t="n">
        <v>0</v>
      </c>
      <c r="N1606" s="11" t="n">
        <v>0</v>
      </c>
      <c r="O1606" s="11" t="n">
        <v>0</v>
      </c>
      <c r="P1606" s="11" t="n">
        <v>0.01</v>
      </c>
      <c r="Q1606" s="25"/>
    </row>
    <row r="1607" ht="22.5" customHeight="1">
      <c r="A1607" s="31"/>
      <c r="B1607" s="19"/>
      <c r="C1607" s="19"/>
      <c r="D1607" s="19"/>
      <c r="E1607" s="45"/>
      <c r="F1607" s="29"/>
      <c r="G1607" s="29"/>
      <c r="H1607" s="29"/>
      <c r="I1607" s="29"/>
      <c r="J1607" s="12" t="s">
        <v>115</v>
      </c>
      <c r="K1607" s="14" t="n">
        <v>19620</v>
      </c>
      <c r="L1607" s="14" t="n">
        <v>161</v>
      </c>
      <c r="M1607" s="14" t="n">
        <v>0</v>
      </c>
      <c r="N1607" s="11" t="n">
        <v>0.01</v>
      </c>
      <c r="O1607" s="11" t="n">
        <v>0</v>
      </c>
      <c r="P1607" s="11" t="n">
        <v>1.05</v>
      </c>
      <c r="Q1607" s="25"/>
    </row>
    <row r="1608" ht="22.5" customHeight="1">
      <c r="A1608" s="31"/>
      <c r="B1608" s="19"/>
      <c r="C1608" s="12" t="n">
        <v>11655596</v>
      </c>
      <c r="D1608" s="12" t="s">
        <v>47</v>
      </c>
      <c r="E1608" s="69" t="s">
        <v>14</v>
      </c>
      <c r="F1608" s="37" t="s">
        <v>12</v>
      </c>
      <c r="G1608" s="39" t="n">
        <v>0.3</v>
      </c>
      <c r="H1608" s="37" t="n">
        <v>50</v>
      </c>
      <c r="I1608" s="39" t="n">
        <f>G1608*H1608*7</f>
        <v>105</v>
      </c>
      <c r="J1608" s="12" t="s">
        <v>113</v>
      </c>
      <c r="K1608" s="14" t="n">
        <v>1</v>
      </c>
      <c r="L1608" s="14" t="n">
        <v>0</v>
      </c>
      <c r="M1608" s="14" t="n">
        <v>0</v>
      </c>
      <c r="N1608" s="11" t="n">
        <v>0</v>
      </c>
      <c r="O1608" s="11" t="n">
        <v>0</v>
      </c>
      <c r="P1608" s="11" t="n">
        <v>0</v>
      </c>
      <c r="Q1608" s="22" t="n">
        <f>M1610/H1608</f>
        <v>0</v>
      </c>
    </row>
    <row r="1609" ht="22.5" customHeight="1">
      <c r="A1609" s="31"/>
      <c r="B1609" s="19"/>
      <c r="C1609" s="19"/>
      <c r="D1609" s="19"/>
      <c r="E1609" s="44"/>
      <c r="F1609" s="33"/>
      <c r="G1609" s="33"/>
      <c r="H1609" s="33"/>
      <c r="I1609" s="33"/>
      <c r="J1609" s="12" t="s">
        <v>114</v>
      </c>
      <c r="K1609" s="14" t="n">
        <v>110</v>
      </c>
      <c r="L1609" s="14" t="n">
        <v>0</v>
      </c>
      <c r="M1609" s="14" t="n">
        <v>0</v>
      </c>
      <c r="N1609" s="11" t="n">
        <v>0</v>
      </c>
      <c r="O1609" s="11" t="n">
        <v>0</v>
      </c>
      <c r="P1609" s="11" t="n">
        <v>0</v>
      </c>
      <c r="Q1609" s="25"/>
      <c r="R1609" s="4" t="s">
        <v>117</v>
      </c>
    </row>
    <row r="1610" ht="22.5" customHeight="1">
      <c r="A1610" s="31"/>
      <c r="B1610" s="19"/>
      <c r="C1610" s="19"/>
      <c r="D1610" s="19"/>
      <c r="E1610" s="45"/>
      <c r="F1610" s="29"/>
      <c r="G1610" s="29"/>
      <c r="H1610" s="29"/>
      <c r="I1610" s="29"/>
      <c r="J1610" s="12" t="s">
        <v>115</v>
      </c>
      <c r="K1610" s="14" t="n">
        <v>575</v>
      </c>
      <c r="L1610" s="14" t="n">
        <v>1</v>
      </c>
      <c r="M1610" s="14" t="n">
        <v>0</v>
      </c>
      <c r="N1610" s="11" t="n">
        <v>0</v>
      </c>
      <c r="O1610" s="11" t="n">
        <v>0</v>
      </c>
      <c r="P1610" s="11" t="n">
        <v>0</v>
      </c>
      <c r="Q1610" s="25"/>
    </row>
    <row r="1611" ht="22.5" customHeight="1">
      <c r="A1611" s="31"/>
      <c r="B1611" s="19"/>
      <c r="C1611" s="12" t="n">
        <v>11690183</v>
      </c>
      <c r="D1611" s="12" t="s">
        <v>42</v>
      </c>
      <c r="E1611" s="69" t="s">
        <v>14</v>
      </c>
      <c r="F1611" s="37" t="s">
        <v>15</v>
      </c>
      <c r="G1611" s="39" t="n">
        <v>0.1</v>
      </c>
      <c r="H1611" s="37" t="n">
        <v>100</v>
      </c>
      <c r="I1611" s="39" t="n">
        <f>G1611*H1611*7</f>
        <v>70</v>
      </c>
      <c r="J1611" s="12" t="s">
        <v>113</v>
      </c>
      <c r="K1611" s="14" t="n">
        <v>119</v>
      </c>
      <c r="L1611" s="14" t="n">
        <v>24</v>
      </c>
      <c r="M1611" s="14" t="n">
        <v>0</v>
      </c>
      <c r="N1611" s="11" t="n">
        <v>0</v>
      </c>
      <c r="O1611" s="11" t="n">
        <v>0</v>
      </c>
      <c r="P1611" s="11" t="n">
        <v>0</v>
      </c>
      <c r="Q1611" s="22" t="n">
        <f>M1613/H1611</f>
        <v>0.88</v>
      </c>
    </row>
    <row r="1612" ht="22.5" customHeight="1">
      <c r="A1612" s="31"/>
      <c r="B1612" s="19"/>
      <c r="C1612" s="19"/>
      <c r="D1612" s="19"/>
      <c r="E1612" s="44"/>
      <c r="F1612" s="33"/>
      <c r="G1612" s="33"/>
      <c r="H1612" s="33"/>
      <c r="I1612" s="33"/>
      <c r="J1612" s="12" t="s">
        <v>114</v>
      </c>
      <c r="K1612" s="14" t="n">
        <v>8529</v>
      </c>
      <c r="L1612" s="14" t="n">
        <v>3247</v>
      </c>
      <c r="M1612" s="15" t="n">
        <v>56</v>
      </c>
      <c r="N1612" s="11" t="n">
        <v>0.003</v>
      </c>
      <c r="O1612" s="11" t="n">
        <v>0.2</v>
      </c>
      <c r="P1612" s="11" t="n">
        <v>11.2</v>
      </c>
      <c r="Q1612" s="25"/>
    </row>
    <row r="1613" ht="22.5" customHeight="1">
      <c r="A1613" s="31"/>
      <c r="B1613" s="19"/>
      <c r="C1613" s="19"/>
      <c r="D1613" s="19"/>
      <c r="E1613" s="45"/>
      <c r="F1613" s="29"/>
      <c r="G1613" s="29"/>
      <c r="H1613" s="29"/>
      <c r="I1613" s="29"/>
      <c r="J1613" s="12" t="s">
        <v>115</v>
      </c>
      <c r="K1613" s="14" t="n">
        <v>17676</v>
      </c>
      <c r="L1613" s="14" t="n">
        <v>5941</v>
      </c>
      <c r="M1613" s="15" t="n">
        <v>88</v>
      </c>
      <c r="N1613" s="11" t="n">
        <v>0.003</v>
      </c>
      <c r="O1613" s="11" t="n">
        <v>0.2</v>
      </c>
      <c r="P1613" s="11" t="n">
        <v>17.6</v>
      </c>
      <c r="Q1613" s="25"/>
    </row>
    <row r="1614" ht="22.5" customHeight="1">
      <c r="A1614" s="31"/>
      <c r="B1614" s="19"/>
      <c r="C1614" s="12" t="n">
        <v>7953512</v>
      </c>
      <c r="D1614" s="12" t="s">
        <v>46</v>
      </c>
      <c r="E1614" s="69" t="s">
        <v>14</v>
      </c>
      <c r="F1614" s="37" t="s">
        <v>15</v>
      </c>
      <c r="G1614" s="39" t="n">
        <v>0.18</v>
      </c>
      <c r="H1614" s="37" t="n">
        <v>50</v>
      </c>
      <c r="I1614" s="39" t="n">
        <f>G1614*H1614*7</f>
        <v>63</v>
      </c>
      <c r="J1614" s="12" t="s">
        <v>113</v>
      </c>
      <c r="K1614" s="14" t="n">
        <v>305</v>
      </c>
      <c r="L1614" s="14" t="n">
        <v>10</v>
      </c>
      <c r="M1614" s="14" t="n">
        <v>1</v>
      </c>
      <c r="N1614" s="11" t="n">
        <v>0.016</v>
      </c>
      <c r="O1614" s="11" t="n">
        <v>0.16</v>
      </c>
      <c r="P1614" s="11" t="n">
        <v>0.16</v>
      </c>
      <c r="Q1614" s="22" t="n">
        <f>M1616/H1614</f>
        <v>3</v>
      </c>
    </row>
    <row r="1615" ht="22.5" customHeight="1">
      <c r="A1615" s="31"/>
      <c r="B1615" s="19"/>
      <c r="C1615" s="19"/>
      <c r="D1615" s="19"/>
      <c r="E1615" s="44"/>
      <c r="F1615" s="33"/>
      <c r="G1615" s="33"/>
      <c r="H1615" s="33"/>
      <c r="I1615" s="33"/>
      <c r="J1615" s="12" t="s">
        <v>114</v>
      </c>
      <c r="K1615" s="14" t="n">
        <v>103219</v>
      </c>
      <c r="L1615" s="14" t="n">
        <v>1272</v>
      </c>
      <c r="M1615" s="15" t="n">
        <v>150</v>
      </c>
      <c r="N1615" s="11" t="n">
        <v>0.019</v>
      </c>
      <c r="O1615" s="11" t="n">
        <v>0.16</v>
      </c>
      <c r="P1615" s="11" t="n">
        <v>24</v>
      </c>
      <c r="Q1615" s="25"/>
      <c r="R1615" s="4" t="s">
        <v>144</v>
      </c>
    </row>
    <row r="1616" ht="22.5" customHeight="1">
      <c r="A1616" s="31"/>
      <c r="B1616" s="19"/>
      <c r="C1616" s="19"/>
      <c r="D1616" s="19"/>
      <c r="E1616" s="45"/>
      <c r="F1616" s="29"/>
      <c r="G1616" s="29"/>
      <c r="H1616" s="29"/>
      <c r="I1616" s="29"/>
      <c r="J1616" s="12" t="s">
        <v>115</v>
      </c>
      <c r="K1616" s="14" t="n">
        <v>110729</v>
      </c>
      <c r="L1616" s="14" t="n">
        <v>1828</v>
      </c>
      <c r="M1616" s="15" t="n">
        <v>150</v>
      </c>
      <c r="N1616" s="11" t="n">
        <v>0.019</v>
      </c>
      <c r="O1616" s="11" t="n">
        <v>0.16</v>
      </c>
      <c r="P1616" s="11" t="n">
        <v>24</v>
      </c>
      <c r="Q1616" s="25"/>
    </row>
    <row r="1617" ht="22.5" customHeight="1">
      <c r="A1617" s="31"/>
      <c r="B1617" s="19"/>
      <c r="C1617" s="12" t="n">
        <v>11763482</v>
      </c>
      <c r="D1617" s="12" t="s">
        <v>47</v>
      </c>
      <c r="E1617" s="69" t="s">
        <v>14</v>
      </c>
      <c r="F1617" s="37" t="s">
        <v>12</v>
      </c>
      <c r="G1617" s="39" t="n">
        <v>0.4</v>
      </c>
      <c r="H1617" s="37" t="n">
        <v>100</v>
      </c>
      <c r="I1617" s="39" t="n">
        <f>G1617*H1617*7</f>
        <v>280</v>
      </c>
      <c r="J1617" s="12" t="s">
        <v>113</v>
      </c>
      <c r="K1617" s="14" t="n">
        <v>11</v>
      </c>
      <c r="L1617" s="14" t="n">
        <v>3</v>
      </c>
      <c r="M1617" s="14" t="n">
        <v>0</v>
      </c>
      <c r="N1617" s="11" t="n">
        <v>0.004</v>
      </c>
      <c r="O1617" s="11" t="n">
        <v>0</v>
      </c>
      <c r="P1617" s="11" t="n">
        <v>0.0121</v>
      </c>
      <c r="Q1617" s="22" t="n">
        <f>M1619/H1617</f>
        <v>0</v>
      </c>
    </row>
    <row r="1618" ht="22.5" customHeight="1">
      <c r="A1618" s="31"/>
      <c r="B1618" s="19"/>
      <c r="C1618" s="19"/>
      <c r="D1618" s="19"/>
      <c r="E1618" s="44"/>
      <c r="F1618" s="33"/>
      <c r="G1618" s="33"/>
      <c r="H1618" s="33"/>
      <c r="I1618" s="33"/>
      <c r="J1618" s="12" t="s">
        <v>114</v>
      </c>
      <c r="K1618" s="14" t="n">
        <v>96</v>
      </c>
      <c r="L1618" s="14" t="n">
        <v>9</v>
      </c>
      <c r="M1618" s="14" t="n">
        <v>0</v>
      </c>
      <c r="N1618" s="11" t="n">
        <v>0.004</v>
      </c>
      <c r="O1618" s="11" t="n">
        <v>0</v>
      </c>
      <c r="P1618" s="11" t="n">
        <v>0.0753</v>
      </c>
      <c r="Q1618" s="25"/>
    </row>
    <row r="1619" ht="22.5" customHeight="1">
      <c r="A1619" s="31"/>
      <c r="B1619" s="19"/>
      <c r="C1619" s="19"/>
      <c r="D1619" s="19"/>
      <c r="E1619" s="45"/>
      <c r="F1619" s="29"/>
      <c r="G1619" s="29"/>
      <c r="H1619" s="29"/>
      <c r="I1619" s="29"/>
      <c r="J1619" s="12" t="s">
        <v>115</v>
      </c>
      <c r="K1619" s="14" t="n">
        <v>495</v>
      </c>
      <c r="L1619" s="14" t="n">
        <v>113</v>
      </c>
      <c r="M1619" s="14" t="n">
        <v>0</v>
      </c>
      <c r="N1619" s="11" t="n">
        <v>0.003</v>
      </c>
      <c r="O1619" s="11" t="n">
        <v>0</v>
      </c>
      <c r="P1619" s="11" t="n">
        <v>0.2837</v>
      </c>
      <c r="Q1619" s="25"/>
    </row>
    <row r="1620" ht="22.5" customHeight="1">
      <c r="A1620" s="31"/>
      <c r="B1620" s="75" t="s">
        <v>118</v>
      </c>
      <c r="C1620" s="12" t="n">
        <v>5464039</v>
      </c>
      <c r="D1620" s="12" t="s">
        <v>28</v>
      </c>
      <c r="E1620" s="13" t="s">
        <v>48</v>
      </c>
      <c r="F1620" s="12" t="s">
        <v>15</v>
      </c>
      <c r="G1620" s="20" t="n">
        <v>0.28</v>
      </c>
      <c r="H1620" s="12" t="n">
        <v>1500</v>
      </c>
      <c r="I1620" s="20" t="n">
        <f>G1620*H1620*7</f>
        <v>2940</v>
      </c>
      <c r="J1620" s="12" t="s">
        <v>113</v>
      </c>
      <c r="K1620" s="14" t="n">
        <v>11571</v>
      </c>
      <c r="L1620" s="14" t="n">
        <v>1514</v>
      </c>
      <c r="M1620" s="14" t="n">
        <v>45</v>
      </c>
      <c r="N1620" s="11" t="n">
        <v>0.009</v>
      </c>
      <c r="O1620" s="11" t="n">
        <v>0.295</v>
      </c>
      <c r="P1620" s="11" t="n">
        <v>13.265</v>
      </c>
      <c r="Q1620" s="22" t="n">
        <f>M1622/H1620</f>
        <v>0.874</v>
      </c>
    </row>
    <row r="1621" ht="22.5" customHeight="1">
      <c r="A1621" s="31"/>
      <c r="B1621" s="33"/>
      <c r="C1621" s="12"/>
      <c r="D1621" s="19"/>
      <c r="E1621" s="28"/>
      <c r="F1621" s="19"/>
      <c r="G1621" s="19"/>
      <c r="H1621" s="19"/>
      <c r="I1621" s="19"/>
      <c r="J1621" s="12" t="s">
        <v>114</v>
      </c>
      <c r="K1621" s="14" t="n">
        <v>202563</v>
      </c>
      <c r="L1621" s="14" t="n">
        <v>36199</v>
      </c>
      <c r="M1621" s="14" t="n">
        <v>678</v>
      </c>
      <c r="N1621" s="11" t="n">
        <v>0.006</v>
      </c>
      <c r="O1621" s="11" t="n">
        <v>0.294</v>
      </c>
      <c r="P1621" s="11" t="n">
        <v>199.095</v>
      </c>
      <c r="Q1621" s="25"/>
    </row>
    <row r="1622" ht="22.5" customHeight="1">
      <c r="A1622" s="31"/>
      <c r="B1622" s="33"/>
      <c r="C1622" s="12"/>
      <c r="D1622" s="19"/>
      <c r="E1622" s="28"/>
      <c r="F1622" s="19"/>
      <c r="G1622" s="19"/>
      <c r="H1622" s="19"/>
      <c r="I1622" s="19"/>
      <c r="J1622" s="12" t="s">
        <v>115</v>
      </c>
      <c r="K1622" s="14" t="n">
        <v>441634</v>
      </c>
      <c r="L1622" s="14" t="n">
        <v>79577</v>
      </c>
      <c r="M1622" s="14" t="n">
        <v>1311</v>
      </c>
      <c r="N1622" s="11" t="n">
        <v>0.005</v>
      </c>
      <c r="O1622" s="11" t="n">
        <v>0.294</v>
      </c>
      <c r="P1622" s="11" t="n">
        <v>385.26</v>
      </c>
      <c r="Q1622" s="25"/>
    </row>
    <row r="1623" ht="22.5" customHeight="1">
      <c r="A1623" s="31"/>
      <c r="B1623" s="33"/>
      <c r="C1623" s="12" t="n">
        <v>8057746</v>
      </c>
      <c r="D1623" s="12" t="s">
        <v>28</v>
      </c>
      <c r="E1623" s="13" t="s">
        <v>48</v>
      </c>
      <c r="F1623" s="12" t="s">
        <v>15</v>
      </c>
      <c r="G1623" s="20" t="n">
        <v>0.32</v>
      </c>
      <c r="H1623" s="12" t="n">
        <v>300</v>
      </c>
      <c r="I1623" s="20" t="n">
        <f>G1623*H1623*7</f>
        <v>672</v>
      </c>
      <c r="J1623" s="12" t="s">
        <v>113</v>
      </c>
      <c r="K1623" s="14" t="n">
        <v>0</v>
      </c>
      <c r="L1623" s="14" t="n">
        <v>0</v>
      </c>
      <c r="M1623" s="14" t="n">
        <v>0</v>
      </c>
      <c r="N1623" s="11" t="n">
        <v>0</v>
      </c>
      <c r="O1623" s="11" t="n">
        <v>0</v>
      </c>
      <c r="P1623" s="11" t="n">
        <v>0</v>
      </c>
      <c r="Q1623" s="22" t="n">
        <f>M1625/H1623</f>
        <v>0</v>
      </c>
    </row>
    <row r="1624" ht="22.5" customHeight="1">
      <c r="A1624" s="31"/>
      <c r="B1624" s="33"/>
      <c r="C1624" s="12"/>
      <c r="D1624" s="19"/>
      <c r="E1624" s="28"/>
      <c r="F1624" s="19"/>
      <c r="G1624" s="19"/>
      <c r="H1624" s="19"/>
      <c r="I1624" s="19"/>
      <c r="J1624" s="12" t="s">
        <v>114</v>
      </c>
      <c r="K1624" s="14" t="n">
        <v>0</v>
      </c>
      <c r="L1624" s="14" t="n">
        <v>0</v>
      </c>
      <c r="M1624" s="14" t="n">
        <v>0</v>
      </c>
      <c r="N1624" s="11" t="n">
        <v>0</v>
      </c>
      <c r="O1624" s="11" t="n">
        <v>0</v>
      </c>
      <c r="P1624" s="11" t="n">
        <v>0</v>
      </c>
      <c r="Q1624" s="25"/>
    </row>
    <row r="1625" ht="22.5" customHeight="1">
      <c r="A1625" s="31"/>
      <c r="B1625" s="33"/>
      <c r="C1625" s="12"/>
      <c r="D1625" s="19"/>
      <c r="E1625" s="28"/>
      <c r="F1625" s="19"/>
      <c r="G1625" s="19"/>
      <c r="H1625" s="19"/>
      <c r="I1625" s="19"/>
      <c r="J1625" s="12" t="s">
        <v>115</v>
      </c>
      <c r="K1625" s="14" t="n">
        <v>0</v>
      </c>
      <c r="L1625" s="14" t="n">
        <v>0</v>
      </c>
      <c r="M1625" s="14" t="n">
        <v>0</v>
      </c>
      <c r="N1625" s="11" t="n">
        <v>0</v>
      </c>
      <c r="O1625" s="11" t="n">
        <v>0</v>
      </c>
      <c r="P1625" s="11" t="n">
        <v>0</v>
      </c>
      <c r="Q1625" s="25"/>
    </row>
    <row r="1626" ht="22.5" customHeight="1">
      <c r="A1626" s="31"/>
      <c r="B1626" s="33"/>
      <c r="C1626" s="12" t="n">
        <v>91399821</v>
      </c>
      <c r="D1626" s="12" t="s">
        <v>44</v>
      </c>
      <c r="E1626" s="13" t="s">
        <v>14</v>
      </c>
      <c r="F1626" s="12" t="s">
        <v>26</v>
      </c>
      <c r="G1626" s="20" t="n">
        <v>0.1</v>
      </c>
      <c r="H1626" s="12" t="n">
        <v>500</v>
      </c>
      <c r="I1626" s="20" t="n">
        <f>G1626*H1626*7</f>
        <v>350</v>
      </c>
      <c r="J1626" s="12" t="s">
        <v>113</v>
      </c>
      <c r="K1626" s="14" t="n">
        <v>1846</v>
      </c>
      <c r="L1626" s="14" t="n">
        <v>438</v>
      </c>
      <c r="M1626" s="14" t="n">
        <v>13</v>
      </c>
      <c r="N1626" s="11" t="n">
        <v>0.01</v>
      </c>
      <c r="O1626" s="11" t="n">
        <v>0.23</v>
      </c>
      <c r="P1626" s="11" t="n">
        <v>2.96</v>
      </c>
      <c r="Q1626" s="22" t="n">
        <f>M1628/H1626</f>
        <v>0.99</v>
      </c>
    </row>
    <row r="1627" ht="22.5" customHeight="1">
      <c r="A1627" s="31"/>
      <c r="B1627" s="33"/>
      <c r="C1627" s="12"/>
      <c r="D1627" s="19"/>
      <c r="E1627" s="28"/>
      <c r="F1627" s="19"/>
      <c r="G1627" s="19"/>
      <c r="H1627" s="19"/>
      <c r="I1627" s="19"/>
      <c r="J1627" s="12" t="s">
        <v>114</v>
      </c>
      <c r="K1627" s="14" t="n">
        <v>18034</v>
      </c>
      <c r="L1627" s="14" t="n">
        <v>5496</v>
      </c>
      <c r="M1627" s="14" t="n">
        <v>414</v>
      </c>
      <c r="N1627" s="11" t="n">
        <v>0.01</v>
      </c>
      <c r="O1627" s="11" t="n">
        <v>0.07</v>
      </c>
      <c r="P1627" s="11" t="n">
        <v>27.7</v>
      </c>
      <c r="Q1627" s="25"/>
    </row>
    <row r="1628" ht="22.5" customHeight="1">
      <c r="A1628" s="31"/>
      <c r="B1628" s="33"/>
      <c r="C1628" s="12"/>
      <c r="D1628" s="19"/>
      <c r="E1628" s="28"/>
      <c r="F1628" s="19"/>
      <c r="G1628" s="19"/>
      <c r="H1628" s="19"/>
      <c r="I1628" s="19"/>
      <c r="J1628" s="12" t="s">
        <v>115</v>
      </c>
      <c r="K1628" s="14" t="n">
        <v>26226</v>
      </c>
      <c r="L1628" s="14" t="n">
        <v>7980</v>
      </c>
      <c r="M1628" s="14" t="n">
        <v>495</v>
      </c>
      <c r="N1628" s="11" t="n">
        <v>0.01</v>
      </c>
      <c r="O1628" s="11" t="n">
        <v>0.09</v>
      </c>
      <c r="P1628" s="11" t="n">
        <v>42.37</v>
      </c>
      <c r="Q1628" s="25"/>
    </row>
    <row r="1629" ht="22.5" customHeight="1">
      <c r="A1629" s="31"/>
      <c r="B1629" s="33"/>
      <c r="C1629" s="12" t="n">
        <v>8670368</v>
      </c>
      <c r="D1629" s="12" t="s">
        <v>16</v>
      </c>
      <c r="E1629" s="13" t="s">
        <v>11</v>
      </c>
      <c r="F1629" s="12" t="s">
        <v>32</v>
      </c>
      <c r="G1629" s="20" t="n">
        <v>0.12</v>
      </c>
      <c r="H1629" s="12" t="n">
        <v>100</v>
      </c>
      <c r="I1629" s="20" t="n">
        <f>G1629*H1629*7</f>
        <v>84</v>
      </c>
      <c r="J1629" s="12" t="s">
        <v>113</v>
      </c>
      <c r="K1629" s="14" t="n">
        <v>485</v>
      </c>
      <c r="L1629" s="35" t="n">
        <v>82</v>
      </c>
      <c r="M1629" s="14" t="n">
        <v>0</v>
      </c>
      <c r="N1629" s="11" t="n">
        <v>0</v>
      </c>
      <c r="O1629" s="11" t="n">
        <v>0</v>
      </c>
      <c r="P1629" s="11" t="n">
        <v>0.21</v>
      </c>
      <c r="Q1629" s="22" t="n">
        <f>M1631/H1629</f>
        <v>0.07</v>
      </c>
    </row>
    <row r="1630" ht="22.5" customHeight="1">
      <c r="A1630" s="31"/>
      <c r="B1630" s="33"/>
      <c r="C1630" s="12"/>
      <c r="D1630" s="19"/>
      <c r="E1630" s="28"/>
      <c r="F1630" s="19"/>
      <c r="G1630" s="19"/>
      <c r="H1630" s="19"/>
      <c r="I1630" s="19"/>
      <c r="J1630" s="12" t="s">
        <v>114</v>
      </c>
      <c r="K1630" s="14" t="n">
        <v>584</v>
      </c>
      <c r="L1630" s="14" t="n">
        <v>93</v>
      </c>
      <c r="M1630" s="14" t="n">
        <v>0</v>
      </c>
      <c r="N1630" s="11" t="n">
        <v>0</v>
      </c>
      <c r="O1630" s="11" t="n">
        <v>0</v>
      </c>
      <c r="P1630" s="11" t="n">
        <v>0.22</v>
      </c>
      <c r="Q1630" s="25"/>
    </row>
    <row r="1631" ht="22.5" customHeight="1">
      <c r="A1631" s="31"/>
      <c r="B1631" s="33"/>
      <c r="C1631" s="12"/>
      <c r="D1631" s="19"/>
      <c r="E1631" s="28"/>
      <c r="F1631" s="19"/>
      <c r="G1631" s="19"/>
      <c r="H1631" s="19"/>
      <c r="I1631" s="19"/>
      <c r="J1631" s="12" t="s">
        <v>115</v>
      </c>
      <c r="K1631" s="14" t="n">
        <v>6592</v>
      </c>
      <c r="L1631" s="14" t="n">
        <v>647</v>
      </c>
      <c r="M1631" s="14" t="n">
        <v>7</v>
      </c>
      <c r="N1631" s="11" t="n">
        <v>0</v>
      </c>
      <c r="O1631" s="11" t="n">
        <v>0.3</v>
      </c>
      <c r="P1631" s="11" t="n">
        <v>2.12</v>
      </c>
      <c r="Q1631" s="25"/>
    </row>
    <row r="1632" ht="22.5" customHeight="1">
      <c r="A1632" s="31"/>
      <c r="B1632" s="33"/>
      <c r="C1632" s="12" t="n">
        <v>10514860</v>
      </c>
      <c r="D1632" s="12" t="s">
        <v>47</v>
      </c>
      <c r="E1632" s="13" t="s">
        <v>14</v>
      </c>
      <c r="F1632" s="12" t="s">
        <v>15</v>
      </c>
      <c r="G1632" s="20" t="n">
        <v>0.7</v>
      </c>
      <c r="H1632" s="12" t="n">
        <v>200</v>
      </c>
      <c r="I1632" s="20" t="n">
        <f>G1632*H1632*7</f>
        <v>980</v>
      </c>
      <c r="J1632" s="12" t="s">
        <v>113</v>
      </c>
      <c r="K1632" s="14" t="n">
        <v>345</v>
      </c>
      <c r="L1632" s="14" t="n">
        <v>82</v>
      </c>
      <c r="M1632" s="14" t="n">
        <v>1</v>
      </c>
      <c r="N1632" s="11" t="n">
        <v>0.009</v>
      </c>
      <c r="O1632" s="11" t="n">
        <v>0.7</v>
      </c>
      <c r="P1632" s="11" t="n">
        <v>0.7</v>
      </c>
      <c r="Q1632" s="22" t="n">
        <f>M1634/H1632</f>
        <v>0.41</v>
      </c>
    </row>
    <row r="1633" ht="22.5" customHeight="1">
      <c r="A1633" s="31"/>
      <c r="B1633" s="33"/>
      <c r="C1633" s="12"/>
      <c r="D1633" s="19"/>
      <c r="E1633" s="28"/>
      <c r="F1633" s="19"/>
      <c r="G1633" s="19"/>
      <c r="H1633" s="19"/>
      <c r="I1633" s="19"/>
      <c r="J1633" s="12" t="s">
        <v>114</v>
      </c>
      <c r="K1633" s="14" t="n">
        <v>19545</v>
      </c>
      <c r="L1633" s="14" t="n">
        <v>5556</v>
      </c>
      <c r="M1633" s="14" t="n">
        <v>48</v>
      </c>
      <c r="N1633" s="11" t="n">
        <v>0.006</v>
      </c>
      <c r="O1633" s="11" t="n">
        <v>0.7</v>
      </c>
      <c r="P1633" s="11" t="n">
        <v>33.6</v>
      </c>
      <c r="Q1633" s="25"/>
    </row>
    <row r="1634" ht="22.5" customHeight="1">
      <c r="A1634" s="31"/>
      <c r="B1634" s="33"/>
      <c r="C1634" s="12"/>
      <c r="D1634" s="19"/>
      <c r="E1634" s="28"/>
      <c r="F1634" s="19"/>
      <c r="G1634" s="19"/>
      <c r="H1634" s="19"/>
      <c r="I1634" s="19"/>
      <c r="J1634" s="12" t="s">
        <v>115</v>
      </c>
      <c r="K1634" s="14" t="n">
        <v>51085</v>
      </c>
      <c r="L1634" s="14" t="n">
        <v>12035</v>
      </c>
      <c r="M1634" s="14" t="n">
        <v>82</v>
      </c>
      <c r="N1634" s="11" t="n">
        <v>0.005</v>
      </c>
      <c r="O1634" s="11" t="n">
        <v>0.7</v>
      </c>
      <c r="P1634" s="11" t="n">
        <v>57.4</v>
      </c>
      <c r="Q1634" s="25"/>
    </row>
    <row r="1635" ht="22.5" customHeight="1">
      <c r="A1635" s="31"/>
      <c r="B1635" s="33"/>
      <c r="C1635" s="12" t="n">
        <v>91532857</v>
      </c>
      <c r="D1635" s="12" t="s">
        <v>49</v>
      </c>
      <c r="E1635" s="13" t="s">
        <v>14</v>
      </c>
      <c r="F1635" s="12" t="s">
        <v>12</v>
      </c>
      <c r="G1635" s="20" t="n">
        <v>0.23</v>
      </c>
      <c r="H1635" s="12" t="n">
        <v>100</v>
      </c>
      <c r="I1635" s="20" t="n">
        <f>G1635*H1635*7</f>
        <v>161</v>
      </c>
      <c r="J1635" s="12" t="s">
        <v>113</v>
      </c>
      <c r="K1635" s="14" t="n">
        <v>295</v>
      </c>
      <c r="L1635" s="14" t="n">
        <v>32</v>
      </c>
      <c r="M1635" s="14" t="n">
        <v>1</v>
      </c>
      <c r="N1635" s="11" t="n">
        <v>0.014</v>
      </c>
      <c r="O1635" s="11" t="n">
        <v>0.436</v>
      </c>
      <c r="P1635" s="11" t="n">
        <v>0.4357</v>
      </c>
      <c r="Q1635" s="22" t="n">
        <f>M1637/H1635</f>
        <v>0.54</v>
      </c>
    </row>
    <row r="1636" ht="22.5" customHeight="1">
      <c r="A1636" s="31"/>
      <c r="B1636" s="33"/>
      <c r="C1636" s="12"/>
      <c r="D1636" s="19"/>
      <c r="E1636" s="28"/>
      <c r="F1636" s="19"/>
      <c r="G1636" s="19"/>
      <c r="H1636" s="19"/>
      <c r="I1636" s="19"/>
      <c r="J1636" s="12" t="s">
        <v>114</v>
      </c>
      <c r="K1636" s="14" t="n">
        <v>2961</v>
      </c>
      <c r="L1636" s="14" t="n">
        <v>239</v>
      </c>
      <c r="M1636" s="14" t="n">
        <v>12</v>
      </c>
      <c r="N1636" s="11" t="n">
        <v>0.01</v>
      </c>
      <c r="O1636" s="11" t="n">
        <v>0.206</v>
      </c>
      <c r="P1636" s="11" t="n">
        <v>2.4721</v>
      </c>
      <c r="Q1636" s="25"/>
    </row>
    <row r="1637" ht="22.5" customHeight="1">
      <c r="A1637" s="31"/>
      <c r="B1637" s="33"/>
      <c r="C1637" s="12"/>
      <c r="D1637" s="19"/>
      <c r="E1637" s="28"/>
      <c r="F1637" s="19"/>
      <c r="G1637" s="19"/>
      <c r="H1637" s="19"/>
      <c r="I1637" s="19"/>
      <c r="J1637" s="12" t="s">
        <v>115</v>
      </c>
      <c r="K1637" s="14" t="n">
        <v>8463</v>
      </c>
      <c r="L1637" s="14" t="n">
        <v>886</v>
      </c>
      <c r="M1637" s="14" t="n">
        <v>54</v>
      </c>
      <c r="N1637" s="11" t="n">
        <v>0.011</v>
      </c>
      <c r="O1637" s="11" t="n">
        <v>0.173</v>
      </c>
      <c r="P1637" s="11" t="n">
        <v>9.3305</v>
      </c>
      <c r="Q1637" s="25"/>
    </row>
    <row r="1638" ht="22.5" customHeight="1">
      <c r="A1638" s="31"/>
      <c r="B1638" s="33"/>
      <c r="C1638" s="12" t="n">
        <v>91534913</v>
      </c>
      <c r="D1638" s="12" t="s">
        <v>50</v>
      </c>
      <c r="E1638" s="13" t="s">
        <v>51</v>
      </c>
      <c r="F1638" s="12" t="s">
        <v>15</v>
      </c>
      <c r="G1638" s="20" t="n">
        <v>0.5</v>
      </c>
      <c r="H1638" s="12" t="n">
        <v>100</v>
      </c>
      <c r="I1638" s="20" t="n">
        <f>G1638*H1638*7</f>
        <v>350</v>
      </c>
      <c r="J1638" s="12" t="s">
        <v>113</v>
      </c>
      <c r="K1638" s="14" t="n">
        <v>1302</v>
      </c>
      <c r="L1638" s="14" t="n">
        <v>277</v>
      </c>
      <c r="M1638" s="14" t="n">
        <v>1</v>
      </c>
      <c r="N1638" s="11" t="n">
        <v>0.004</v>
      </c>
      <c r="O1638" s="11" t="n">
        <v>1</v>
      </c>
      <c r="P1638" s="11" t="n">
        <v>1</v>
      </c>
      <c r="Q1638" s="22" t="n">
        <f>M1640/H1638</f>
        <v>0.14</v>
      </c>
    </row>
    <row r="1639" ht="22.5" customHeight="1">
      <c r="A1639" s="31"/>
      <c r="B1639" s="33"/>
      <c r="C1639" s="12"/>
      <c r="D1639" s="19"/>
      <c r="E1639" s="28"/>
      <c r="F1639" s="19"/>
      <c r="G1639" s="19"/>
      <c r="H1639" s="19"/>
      <c r="I1639" s="19"/>
      <c r="J1639" s="12" t="s">
        <v>114</v>
      </c>
      <c r="K1639" s="14" t="n">
        <v>20740</v>
      </c>
      <c r="L1639" s="14" t="n">
        <v>4725</v>
      </c>
      <c r="M1639" s="14" t="n">
        <v>9</v>
      </c>
      <c r="N1639" s="11" t="n">
        <v>0.002</v>
      </c>
      <c r="O1639" s="11" t="n">
        <v>1</v>
      </c>
      <c r="P1639" s="11" t="n">
        <v>9</v>
      </c>
      <c r="Q1639" s="25"/>
    </row>
    <row r="1640" ht="22.5" customHeight="1">
      <c r="A1640" s="31"/>
      <c r="B1640" s="33"/>
      <c r="C1640" s="12"/>
      <c r="D1640" s="19"/>
      <c r="E1640" s="28"/>
      <c r="F1640" s="19"/>
      <c r="G1640" s="19"/>
      <c r="H1640" s="19"/>
      <c r="I1640" s="19"/>
      <c r="J1640" s="12" t="s">
        <v>115</v>
      </c>
      <c r="K1640" s="14" t="n">
        <v>39123</v>
      </c>
      <c r="L1640" s="14" t="n">
        <v>8682</v>
      </c>
      <c r="M1640" s="14" t="n">
        <v>14</v>
      </c>
      <c r="N1640" s="11" t="n">
        <v>0.002</v>
      </c>
      <c r="O1640" s="11" t="n">
        <v>1</v>
      </c>
      <c r="P1640" s="11" t="n">
        <v>14</v>
      </c>
      <c r="Q1640" s="25"/>
    </row>
    <row r="1641" ht="22.5" customHeight="1">
      <c r="A1641" s="31"/>
      <c r="B1641" s="33"/>
      <c r="C1641" s="12" t="n">
        <v>91538336</v>
      </c>
      <c r="D1641" s="12" t="s">
        <v>52</v>
      </c>
      <c r="E1641" s="13" t="s">
        <v>35</v>
      </c>
      <c r="F1641" s="12" t="s">
        <v>15</v>
      </c>
      <c r="G1641" s="20" t="n">
        <v>0.25</v>
      </c>
      <c r="H1641" s="12" t="n">
        <v>100</v>
      </c>
      <c r="I1641" s="20" t="n">
        <f>G1641*H1641*7</f>
        <v>175</v>
      </c>
      <c r="J1641" s="12" t="s">
        <v>113</v>
      </c>
      <c r="K1641" s="14" t="n">
        <v>185</v>
      </c>
      <c r="L1641" s="14" t="n">
        <v>7</v>
      </c>
      <c r="M1641" s="14" t="n">
        <v>0</v>
      </c>
      <c r="N1641" s="11" t="n">
        <v>0</v>
      </c>
      <c r="O1641" s="11" t="n">
        <v>0</v>
      </c>
      <c r="P1641" s="11" t="n">
        <v>0</v>
      </c>
      <c r="Q1641" s="22" t="n">
        <f>M1643/H1641</f>
        <v>0.01</v>
      </c>
    </row>
    <row r="1642" ht="22.5" customHeight="1">
      <c r="A1642" s="31"/>
      <c r="B1642" s="33"/>
      <c r="C1642" s="12"/>
      <c r="D1642" s="19"/>
      <c r="E1642" s="28"/>
      <c r="F1642" s="19"/>
      <c r="G1642" s="19"/>
      <c r="H1642" s="19"/>
      <c r="I1642" s="19"/>
      <c r="J1642" s="12" t="s">
        <v>114</v>
      </c>
      <c r="K1642" s="14" t="n">
        <v>9460</v>
      </c>
      <c r="L1642" s="14" t="n">
        <v>229</v>
      </c>
      <c r="M1642" s="14" t="n">
        <v>1</v>
      </c>
      <c r="N1642" s="11" t="n">
        <v>0.003</v>
      </c>
      <c r="O1642" s="11" t="n">
        <v>0.8</v>
      </c>
      <c r="P1642" s="11" t="n">
        <v>0.8</v>
      </c>
      <c r="Q1642" s="25"/>
    </row>
    <row r="1643" ht="22.5" customHeight="1">
      <c r="A1643" s="31"/>
      <c r="B1643" s="33"/>
      <c r="C1643" s="12"/>
      <c r="D1643" s="19"/>
      <c r="E1643" s="28"/>
      <c r="F1643" s="19"/>
      <c r="G1643" s="19"/>
      <c r="H1643" s="19"/>
      <c r="I1643" s="19"/>
      <c r="J1643" s="12" t="s">
        <v>115</v>
      </c>
      <c r="K1643" s="14" t="n">
        <v>28455</v>
      </c>
      <c r="L1643" s="14" t="n">
        <v>561</v>
      </c>
      <c r="M1643" s="14" t="n">
        <v>1</v>
      </c>
      <c r="N1643" s="11" t="n">
        <v>0.001</v>
      </c>
      <c r="O1643" s="11" t="n">
        <v>0.8</v>
      </c>
      <c r="P1643" s="11" t="n">
        <v>0.8</v>
      </c>
      <c r="Q1643" s="25"/>
    </row>
    <row r="1644" ht="22.5" customHeight="1">
      <c r="A1644" s="31"/>
      <c r="B1644" s="33"/>
      <c r="C1644" s="12" t="n">
        <v>91533906</v>
      </c>
      <c r="D1644" s="12" t="s">
        <v>53</v>
      </c>
      <c r="E1644" s="13" t="s">
        <v>54</v>
      </c>
      <c r="F1644" s="12" t="s">
        <v>15</v>
      </c>
      <c r="G1644" s="20" t="n">
        <v>0.5</v>
      </c>
      <c r="H1644" s="12" t="n">
        <v>100</v>
      </c>
      <c r="I1644" s="20" t="n">
        <f>G1644*H1644*7</f>
        <v>350</v>
      </c>
      <c r="J1644" s="12" t="s">
        <v>113</v>
      </c>
      <c r="K1644" s="14" t="n">
        <v>717</v>
      </c>
      <c r="L1644" s="14" t="n">
        <v>53</v>
      </c>
      <c r="M1644" s="14" t="n">
        <v>0</v>
      </c>
      <c r="N1644" s="11" t="n">
        <v>0</v>
      </c>
      <c r="O1644" s="11" t="n">
        <v>0</v>
      </c>
      <c r="P1644" s="11" t="n">
        <v>0</v>
      </c>
      <c r="Q1644" s="22" t="n">
        <f>M1646/H1644</f>
        <v>0.02</v>
      </c>
    </row>
    <row r="1645" ht="22.5" customHeight="1">
      <c r="A1645" s="31"/>
      <c r="B1645" s="33"/>
      <c r="C1645" s="12"/>
      <c r="D1645" s="19"/>
      <c r="E1645" s="28"/>
      <c r="F1645" s="19"/>
      <c r="G1645" s="19"/>
      <c r="H1645" s="19"/>
      <c r="I1645" s="19"/>
      <c r="J1645" s="12" t="s">
        <v>114</v>
      </c>
      <c r="K1645" s="14" t="n">
        <v>8154</v>
      </c>
      <c r="L1645" s="14" t="n">
        <v>1018</v>
      </c>
      <c r="M1645" s="14" t="n">
        <v>2</v>
      </c>
      <c r="N1645" s="11" t="n">
        <v>0.002</v>
      </c>
      <c r="O1645" s="11" t="n">
        <v>1</v>
      </c>
      <c r="P1645" s="11" t="n">
        <v>2</v>
      </c>
      <c r="Q1645" s="25"/>
    </row>
    <row r="1646" ht="22.5" customHeight="1">
      <c r="A1646" s="31"/>
      <c r="B1646" s="33"/>
      <c r="C1646" s="12"/>
      <c r="D1646" s="19"/>
      <c r="E1646" s="28"/>
      <c r="F1646" s="19"/>
      <c r="G1646" s="19"/>
      <c r="H1646" s="19"/>
      <c r="I1646" s="19"/>
      <c r="J1646" s="12" t="s">
        <v>115</v>
      </c>
      <c r="K1646" s="14" t="n">
        <v>17909</v>
      </c>
      <c r="L1646" s="14" t="n">
        <v>2050</v>
      </c>
      <c r="M1646" s="14" t="n">
        <v>2</v>
      </c>
      <c r="N1646" s="11" t="n">
        <v>0.001</v>
      </c>
      <c r="O1646" s="11" t="n">
        <v>1</v>
      </c>
      <c r="P1646" s="11" t="n">
        <v>2</v>
      </c>
      <c r="Q1646" s="25"/>
    </row>
    <row r="1647" ht="22.5" customHeight="1">
      <c r="A1647" s="31"/>
      <c r="B1647" s="33"/>
      <c r="C1647" s="12" t="n">
        <v>91538334</v>
      </c>
      <c r="D1647" s="12" t="s">
        <v>52</v>
      </c>
      <c r="E1647" s="13" t="s">
        <v>18</v>
      </c>
      <c r="F1647" s="12" t="s">
        <v>15</v>
      </c>
      <c r="G1647" s="20" t="n">
        <v>0.5</v>
      </c>
      <c r="H1647" s="12" t="n">
        <v>100</v>
      </c>
      <c r="I1647" s="20" t="n">
        <f>G1647*H1647*7</f>
        <v>350</v>
      </c>
      <c r="J1647" s="12" t="s">
        <v>113</v>
      </c>
      <c r="K1647" s="14" t="n">
        <v>126</v>
      </c>
      <c r="L1647" s="14" t="n">
        <v>2</v>
      </c>
      <c r="M1647" s="14" t="n">
        <v>0</v>
      </c>
      <c r="N1647" s="11" t="n">
        <v>0</v>
      </c>
      <c r="O1647" s="11" t="n">
        <v>0</v>
      </c>
      <c r="P1647" s="11" t="n">
        <v>0</v>
      </c>
      <c r="Q1647" s="22" t="n">
        <f>M1649/H1647</f>
        <v>0.15</v>
      </c>
    </row>
    <row r="1648" ht="22.5" customHeight="1">
      <c r="A1648" s="31"/>
      <c r="B1648" s="33"/>
      <c r="C1648" s="12"/>
      <c r="D1648" s="19"/>
      <c r="E1648" s="28"/>
      <c r="F1648" s="19"/>
      <c r="G1648" s="19"/>
      <c r="H1648" s="19"/>
      <c r="I1648" s="19"/>
      <c r="J1648" s="12" t="s">
        <v>114</v>
      </c>
      <c r="K1648" s="14" t="n">
        <v>5795</v>
      </c>
      <c r="L1648" s="14" t="n">
        <v>206</v>
      </c>
      <c r="M1648" s="14" t="n">
        <v>8</v>
      </c>
      <c r="N1648" s="11" t="n">
        <v>0.031</v>
      </c>
      <c r="O1648" s="11" t="n">
        <v>0.8</v>
      </c>
      <c r="P1648" s="11" t="n">
        <v>6.4</v>
      </c>
      <c r="Q1648" s="25"/>
    </row>
    <row r="1649" ht="22.5" customHeight="1">
      <c r="A1649" s="31"/>
      <c r="B1649" s="33"/>
      <c r="C1649" s="12"/>
      <c r="D1649" s="19"/>
      <c r="E1649" s="28"/>
      <c r="F1649" s="19"/>
      <c r="G1649" s="19"/>
      <c r="H1649" s="19"/>
      <c r="I1649" s="19"/>
      <c r="J1649" s="12" t="s">
        <v>115</v>
      </c>
      <c r="K1649" s="14" t="n">
        <v>15125</v>
      </c>
      <c r="L1649" s="14" t="n">
        <v>497</v>
      </c>
      <c r="M1649" s="14" t="n">
        <v>15</v>
      </c>
      <c r="N1649" s="11" t="n">
        <v>0.024</v>
      </c>
      <c r="O1649" s="11" t="n">
        <v>0.8</v>
      </c>
      <c r="P1649" s="11" t="n">
        <v>12</v>
      </c>
      <c r="Q1649" s="25"/>
    </row>
    <row r="1650" ht="22.5" customHeight="1">
      <c r="A1650" s="31"/>
      <c r="B1650" s="33"/>
      <c r="C1650" s="12" t="n">
        <v>91545519</v>
      </c>
      <c r="D1650" s="12" t="s">
        <v>55</v>
      </c>
      <c r="E1650" s="13" t="s">
        <v>48</v>
      </c>
      <c r="F1650" s="12" t="s">
        <v>15</v>
      </c>
      <c r="G1650" s="20" t="n">
        <v>0.2</v>
      </c>
      <c r="H1650" s="12" t="n">
        <v>100</v>
      </c>
      <c r="I1650" s="20" t="n">
        <f>G1650*H1650*7</f>
        <v>140</v>
      </c>
      <c r="J1650" s="12" t="s">
        <v>113</v>
      </c>
      <c r="K1650" s="14" t="n">
        <v>1363</v>
      </c>
      <c r="L1650" s="14" t="n">
        <v>446</v>
      </c>
      <c r="M1650" s="14" t="n">
        <v>11</v>
      </c>
      <c r="N1650" s="11" t="n">
        <v>0.005</v>
      </c>
      <c r="O1650" s="11" t="n">
        <v>0.2</v>
      </c>
      <c r="P1650" s="11" t="n">
        <v>2.2</v>
      </c>
      <c r="Q1650" s="22" t="n">
        <f>M1652/H1650</f>
        <v>0.5</v>
      </c>
    </row>
    <row r="1651" ht="22.5" customHeight="1">
      <c r="A1651" s="31"/>
      <c r="B1651" s="33"/>
      <c r="C1651" s="12"/>
      <c r="D1651" s="19"/>
      <c r="E1651" s="28"/>
      <c r="F1651" s="19"/>
      <c r="G1651" s="19"/>
      <c r="H1651" s="19"/>
      <c r="I1651" s="19"/>
      <c r="J1651" s="12" t="s">
        <v>114</v>
      </c>
      <c r="K1651" s="14" t="n">
        <v>27368</v>
      </c>
      <c r="L1651" s="14" t="n">
        <v>7019</v>
      </c>
      <c r="M1651" s="14" t="n">
        <v>50</v>
      </c>
      <c r="N1651" s="11" t="n">
        <v>0.001</v>
      </c>
      <c r="O1651" s="11" t="n">
        <v>0.2</v>
      </c>
      <c r="P1651" s="11" t="n">
        <v>9.98</v>
      </c>
      <c r="Q1651" s="25"/>
    </row>
    <row r="1652" ht="22.5" customHeight="1">
      <c r="A1652" s="31"/>
      <c r="B1652" s="33"/>
      <c r="C1652" s="12"/>
      <c r="D1652" s="19"/>
      <c r="E1652" s="28"/>
      <c r="F1652" s="19"/>
      <c r="G1652" s="19"/>
      <c r="H1652" s="19"/>
      <c r="I1652" s="19"/>
      <c r="J1652" s="12" t="s">
        <v>115</v>
      </c>
      <c r="K1652" s="14" t="n">
        <v>34362</v>
      </c>
      <c r="L1652" s="14" t="n">
        <v>7944</v>
      </c>
      <c r="M1652" s="14" t="n">
        <v>50</v>
      </c>
      <c r="N1652" s="11" t="n">
        <v>0.001</v>
      </c>
      <c r="O1652" s="11" t="n">
        <v>0.2</v>
      </c>
      <c r="P1652" s="11" t="n">
        <v>9.98</v>
      </c>
      <c r="Q1652" s="25"/>
    </row>
    <row r="1653" ht="22.5" customHeight="1">
      <c r="A1653" s="31"/>
      <c r="B1653" s="33"/>
      <c r="C1653" s="12" t="n">
        <v>91551388</v>
      </c>
      <c r="D1653" s="12" t="s">
        <v>56</v>
      </c>
      <c r="E1653" s="13" t="s">
        <v>34</v>
      </c>
      <c r="F1653" s="12" t="s">
        <v>12</v>
      </c>
      <c r="G1653" s="20" t="n">
        <v>0.5</v>
      </c>
      <c r="H1653" s="12" t="n">
        <v>50</v>
      </c>
      <c r="I1653" s="20" t="n">
        <f>G1653*H1653*7</f>
        <v>175</v>
      </c>
      <c r="J1653" s="12" t="s">
        <v>113</v>
      </c>
      <c r="K1653" s="14" t="n">
        <v>550</v>
      </c>
      <c r="L1653" s="14" t="n">
        <v>379</v>
      </c>
      <c r="M1653" s="14" t="n">
        <v>32</v>
      </c>
      <c r="N1653" s="11" t="n">
        <v>0.041</v>
      </c>
      <c r="O1653" s="11" t="n">
        <v>0.485</v>
      </c>
      <c r="P1653" s="11" t="n">
        <v>15.5191</v>
      </c>
      <c r="Q1653" s="22" t="n">
        <f>M1655/H1653</f>
        <v>0.66</v>
      </c>
    </row>
    <row r="1654" ht="22.5" customHeight="1">
      <c r="A1654" s="31"/>
      <c r="B1654" s="33"/>
      <c r="C1654" s="12"/>
      <c r="D1654" s="19"/>
      <c r="E1654" s="28"/>
      <c r="F1654" s="19"/>
      <c r="G1654" s="19"/>
      <c r="H1654" s="19"/>
      <c r="I1654" s="19"/>
      <c r="J1654" s="12" t="s">
        <v>114</v>
      </c>
      <c r="K1654" s="14" t="n">
        <v>1235</v>
      </c>
      <c r="L1654" s="14" t="n">
        <v>761</v>
      </c>
      <c r="M1654" s="14" t="n">
        <v>33</v>
      </c>
      <c r="N1654" s="11" t="n">
        <v>0.033</v>
      </c>
      <c r="O1654" s="11" t="n">
        <v>0.765</v>
      </c>
      <c r="P1654" s="11" t="n">
        <v>25.2613</v>
      </c>
      <c r="Q1654" s="25"/>
    </row>
    <row r="1655" ht="22.5" customHeight="1">
      <c r="A1655" s="31"/>
      <c r="B1655" s="33"/>
      <c r="C1655" s="12"/>
      <c r="D1655" s="19"/>
      <c r="E1655" s="28"/>
      <c r="F1655" s="19"/>
      <c r="G1655" s="19"/>
      <c r="H1655" s="19"/>
      <c r="I1655" s="19"/>
      <c r="J1655" s="12" t="s">
        <v>115</v>
      </c>
      <c r="K1655" s="14" t="n">
        <v>1553</v>
      </c>
      <c r="L1655" s="14" t="n">
        <v>853</v>
      </c>
      <c r="M1655" s="14" t="n">
        <v>33</v>
      </c>
      <c r="N1655" s="11" t="n">
        <v>0.031</v>
      </c>
      <c r="O1655" s="11" t="n">
        <v>0.809</v>
      </c>
      <c r="P1655" s="11" t="n">
        <v>26.7062</v>
      </c>
      <c r="Q1655" s="25"/>
    </row>
    <row r="1656" ht="22.5" customHeight="1">
      <c r="A1656" s="31"/>
      <c r="B1656" s="33"/>
      <c r="C1656" s="12" t="n">
        <v>91550293</v>
      </c>
      <c r="D1656" s="12" t="s">
        <v>57</v>
      </c>
      <c r="E1656" s="13" t="s">
        <v>58</v>
      </c>
      <c r="F1656" s="12" t="s">
        <v>15</v>
      </c>
      <c r="G1656" s="20" t="n">
        <v>0.35</v>
      </c>
      <c r="H1656" s="12" t="n">
        <v>66</v>
      </c>
      <c r="I1656" s="20" t="n">
        <f>G1656*H1656*7</f>
        <v>161.7</v>
      </c>
      <c r="J1656" s="12" t="s">
        <v>113</v>
      </c>
      <c r="K1656" s="14" t="n">
        <v>302</v>
      </c>
      <c r="L1656" s="14" t="n">
        <v>42</v>
      </c>
      <c r="M1656" s="14" t="n">
        <v>0</v>
      </c>
      <c r="N1656" s="11" t="n">
        <v>0</v>
      </c>
      <c r="O1656" s="11" t="n">
        <v>0</v>
      </c>
      <c r="P1656" s="11" t="n">
        <v>0</v>
      </c>
      <c r="Q1656" s="22" t="n">
        <f>M1658/H1656</f>
        <v>0.590909090909091</v>
      </c>
    </row>
    <row r="1657" ht="22.5" customHeight="1">
      <c r="A1657" s="31"/>
      <c r="B1657" s="33"/>
      <c r="C1657" s="12"/>
      <c r="D1657" s="19"/>
      <c r="E1657" s="28"/>
      <c r="F1657" s="19"/>
      <c r="G1657" s="19"/>
      <c r="H1657" s="19"/>
      <c r="I1657" s="19"/>
      <c r="J1657" s="12" t="s">
        <v>114</v>
      </c>
      <c r="K1657" s="14" t="n">
        <v>50898</v>
      </c>
      <c r="L1657" s="14" t="n">
        <v>9168</v>
      </c>
      <c r="M1657" s="14" t="n">
        <v>39</v>
      </c>
      <c r="N1657" s="11" t="n">
        <v>0.001</v>
      </c>
      <c r="O1657" s="11" t="n">
        <v>0.35</v>
      </c>
      <c r="P1657" s="11" t="n">
        <v>13.65</v>
      </c>
      <c r="Q1657" s="25"/>
    </row>
    <row r="1658" ht="22.5" customHeight="1">
      <c r="A1658" s="31"/>
      <c r="B1658" s="33"/>
      <c r="C1658" s="12"/>
      <c r="D1658" s="19"/>
      <c r="E1658" s="28"/>
      <c r="F1658" s="19"/>
      <c r="G1658" s="19"/>
      <c r="H1658" s="19"/>
      <c r="I1658" s="19"/>
      <c r="J1658" s="12" t="s">
        <v>115</v>
      </c>
      <c r="K1658" s="14" t="n">
        <v>50898</v>
      </c>
      <c r="L1658" s="14" t="n">
        <v>9168</v>
      </c>
      <c r="M1658" s="14" t="n">
        <v>39</v>
      </c>
      <c r="N1658" s="11" t="n">
        <v>0.001</v>
      </c>
      <c r="O1658" s="11" t="n">
        <v>0.35</v>
      </c>
      <c r="P1658" s="11" t="n">
        <v>13.65</v>
      </c>
      <c r="Q1658" s="25"/>
    </row>
    <row r="1659" ht="22.5" customHeight="1">
      <c r="A1659" s="31"/>
      <c r="B1659" s="33"/>
      <c r="C1659" s="12" t="n">
        <v>91550294</v>
      </c>
      <c r="D1659" s="12" t="s">
        <v>59</v>
      </c>
      <c r="E1659" s="13" t="s">
        <v>34</v>
      </c>
      <c r="F1659" s="12" t="s">
        <v>15</v>
      </c>
      <c r="G1659" s="20" t="n">
        <v>0.8</v>
      </c>
      <c r="H1659" s="12" t="n">
        <v>30</v>
      </c>
      <c r="I1659" s="20" t="n">
        <f>G1659*H1659*7</f>
        <v>168</v>
      </c>
      <c r="J1659" s="12" t="s">
        <v>113</v>
      </c>
      <c r="K1659" s="14" t="n">
        <v>241</v>
      </c>
      <c r="L1659" s="14" t="n">
        <v>10</v>
      </c>
      <c r="M1659" s="14" t="n">
        <v>0</v>
      </c>
      <c r="N1659" s="11" t="n">
        <v>0</v>
      </c>
      <c r="O1659" s="11" t="n">
        <v>0</v>
      </c>
      <c r="P1659" s="11" t="n">
        <v>0</v>
      </c>
      <c r="Q1659" s="22" t="n">
        <f>M1661/H1659</f>
        <v>0.0333333333333333</v>
      </c>
    </row>
    <row r="1660" ht="22.5" customHeight="1">
      <c r="A1660" s="31"/>
      <c r="B1660" s="33"/>
      <c r="C1660" s="12"/>
      <c r="D1660" s="19"/>
      <c r="E1660" s="28"/>
      <c r="F1660" s="19"/>
      <c r="G1660" s="19"/>
      <c r="H1660" s="19"/>
      <c r="I1660" s="19"/>
      <c r="J1660" s="12" t="s">
        <v>114</v>
      </c>
      <c r="K1660" s="14" t="n">
        <v>4338</v>
      </c>
      <c r="L1660" s="14" t="n">
        <v>58</v>
      </c>
      <c r="M1660" s="14" t="n">
        <v>1</v>
      </c>
      <c r="N1660" s="11" t="n">
        <v>0.014</v>
      </c>
      <c r="O1660" s="11" t="n">
        <v>0.8</v>
      </c>
      <c r="P1660" s="11" t="n">
        <v>0.8</v>
      </c>
      <c r="Q1660" s="25"/>
    </row>
    <row r="1661" ht="22.5" customHeight="1">
      <c r="A1661" s="31"/>
      <c r="B1661" s="33"/>
      <c r="C1661" s="12"/>
      <c r="D1661" s="19"/>
      <c r="E1661" s="28"/>
      <c r="F1661" s="19"/>
      <c r="G1661" s="19"/>
      <c r="H1661" s="19"/>
      <c r="I1661" s="19"/>
      <c r="J1661" s="12" t="s">
        <v>115</v>
      </c>
      <c r="K1661" s="14" t="n">
        <v>9254</v>
      </c>
      <c r="L1661" s="14" t="n">
        <v>72</v>
      </c>
      <c r="M1661" s="14" t="n">
        <v>1</v>
      </c>
      <c r="N1661" s="11" t="n">
        <v>0.011</v>
      </c>
      <c r="O1661" s="11" t="n">
        <v>0.8</v>
      </c>
      <c r="P1661" s="11" t="n">
        <v>0.8</v>
      </c>
      <c r="Q1661" s="25"/>
    </row>
    <row r="1662" ht="22.5" customHeight="1">
      <c r="A1662" s="31"/>
      <c r="B1662" s="33"/>
      <c r="C1662" s="12" t="n">
        <v>9333145</v>
      </c>
      <c r="D1662" s="12" t="s">
        <v>60</v>
      </c>
      <c r="E1662" s="13" t="s">
        <v>14</v>
      </c>
      <c r="F1662" s="12" t="s">
        <v>26</v>
      </c>
      <c r="G1662" s="20" t="n">
        <v>0.38</v>
      </c>
      <c r="H1662" s="12" t="n">
        <v>200</v>
      </c>
      <c r="I1662" s="20" t="n">
        <f>G1662*H1662*7</f>
        <v>532</v>
      </c>
      <c r="J1662" s="12" t="s">
        <v>113</v>
      </c>
      <c r="K1662" s="14" t="n">
        <v>48173</v>
      </c>
      <c r="L1662" s="14" t="n">
        <v>676</v>
      </c>
      <c r="M1662" s="14" t="n">
        <v>4</v>
      </c>
      <c r="N1662" s="11" t="n">
        <v>0</v>
      </c>
      <c r="O1662" s="11" t="n">
        <v>0.57</v>
      </c>
      <c r="P1662" s="11" t="n">
        <v>2.3</v>
      </c>
      <c r="Q1662" s="22" t="n">
        <f>M1664/H1662</f>
        <v>0.35</v>
      </c>
    </row>
    <row r="1663" ht="22.5" customHeight="1">
      <c r="A1663" s="31"/>
      <c r="B1663" s="33"/>
      <c r="C1663" s="12"/>
      <c r="D1663" s="19"/>
      <c r="E1663" s="28"/>
      <c r="F1663" s="19"/>
      <c r="G1663" s="19"/>
      <c r="H1663" s="19"/>
      <c r="I1663" s="19"/>
      <c r="J1663" s="12" t="s">
        <v>114</v>
      </c>
      <c r="K1663" s="14" t="n">
        <v>643497</v>
      </c>
      <c r="L1663" s="14" t="n">
        <v>8443</v>
      </c>
      <c r="M1663" s="14" t="n">
        <v>70</v>
      </c>
      <c r="N1663" s="11" t="n">
        <v>0</v>
      </c>
      <c r="O1663" s="11" t="n">
        <v>0.35</v>
      </c>
      <c r="P1663" s="11" t="n">
        <v>24.64</v>
      </c>
      <c r="Q1663" s="25"/>
    </row>
    <row r="1664" ht="22.5" customHeight="1">
      <c r="A1664" s="31"/>
      <c r="B1664" s="33"/>
      <c r="C1664" s="12"/>
      <c r="D1664" s="19"/>
      <c r="E1664" s="28"/>
      <c r="F1664" s="19"/>
      <c r="G1664" s="19"/>
      <c r="H1664" s="19"/>
      <c r="I1664" s="19"/>
      <c r="J1664" s="12" t="s">
        <v>115</v>
      </c>
      <c r="K1664" s="14" t="n">
        <v>643497</v>
      </c>
      <c r="L1664" s="14" t="n">
        <v>8443</v>
      </c>
      <c r="M1664" s="14" t="n">
        <v>70</v>
      </c>
      <c r="N1664" s="11" t="n">
        <v>0</v>
      </c>
      <c r="O1664" s="11" t="n">
        <v>0.35</v>
      </c>
      <c r="P1664" s="11" t="n">
        <v>24.64</v>
      </c>
      <c r="Q1664" s="25"/>
    </row>
    <row r="1665" ht="22.5" customHeight="1">
      <c r="A1665" s="31"/>
      <c r="B1665" s="33"/>
      <c r="C1665" s="12" t="n">
        <v>91555309</v>
      </c>
      <c r="D1665" s="12" t="s">
        <v>55</v>
      </c>
      <c r="E1665" s="13" t="s">
        <v>40</v>
      </c>
      <c r="F1665" s="12" t="s">
        <v>15</v>
      </c>
      <c r="G1665" s="20" t="n">
        <v>1</v>
      </c>
      <c r="H1665" s="12" t="n">
        <v>50</v>
      </c>
      <c r="I1665" s="20" t="n">
        <f>G1665*H1665*7</f>
        <v>350</v>
      </c>
      <c r="J1665" s="12" t="s">
        <v>113</v>
      </c>
      <c r="K1665" s="14" t="n">
        <v>3</v>
      </c>
      <c r="L1665" s="14" t="n">
        <v>1</v>
      </c>
      <c r="M1665" s="14" t="n">
        <v>0</v>
      </c>
      <c r="N1665" s="11" t="n">
        <v>0</v>
      </c>
      <c r="O1665" s="11" t="n">
        <v>0</v>
      </c>
      <c r="P1665" s="11" t="n">
        <v>0</v>
      </c>
      <c r="Q1665" s="22" t="n">
        <f>M1667/H1665</f>
        <v>1.74</v>
      </c>
    </row>
    <row r="1666" ht="22.5" customHeight="1">
      <c r="A1666" s="31"/>
      <c r="B1666" s="33"/>
      <c r="C1666" s="12"/>
      <c r="D1666" s="19"/>
      <c r="E1666" s="28"/>
      <c r="F1666" s="19"/>
      <c r="G1666" s="19"/>
      <c r="H1666" s="19"/>
      <c r="I1666" s="19"/>
      <c r="J1666" s="12" t="s">
        <v>114</v>
      </c>
      <c r="K1666" s="14" t="n">
        <v>20431</v>
      </c>
      <c r="L1666" s="14" t="n">
        <v>2942</v>
      </c>
      <c r="M1666" s="14" t="n">
        <v>78</v>
      </c>
      <c r="N1666" s="11" t="n">
        <v>0.005</v>
      </c>
      <c r="O1666" s="11" t="n">
        <v>0.2</v>
      </c>
      <c r="P1666" s="11" t="n">
        <v>15.6</v>
      </c>
      <c r="Q1666" s="25"/>
    </row>
    <row r="1667" ht="22.5" customHeight="1">
      <c r="A1667" s="31"/>
      <c r="B1667" s="33"/>
      <c r="C1667" s="12"/>
      <c r="D1667" s="19"/>
      <c r="E1667" s="28"/>
      <c r="F1667" s="19"/>
      <c r="G1667" s="19"/>
      <c r="H1667" s="19"/>
      <c r="I1667" s="19"/>
      <c r="J1667" s="12" t="s">
        <v>115</v>
      </c>
      <c r="K1667" s="14" t="n">
        <v>33638</v>
      </c>
      <c r="L1667" s="14" t="n">
        <v>3256</v>
      </c>
      <c r="M1667" s="14" t="n">
        <v>87</v>
      </c>
      <c r="N1667" s="11" t="n">
        <v>0.005</v>
      </c>
      <c r="O1667" s="11" t="n">
        <v>0.2</v>
      </c>
      <c r="P1667" s="11" t="n">
        <v>17.4</v>
      </c>
      <c r="Q1667" s="25"/>
    </row>
    <row r="1668" ht="22.5" customHeight="1">
      <c r="A1668" s="31"/>
      <c r="B1668" s="33"/>
      <c r="C1668" s="12" t="n">
        <v>91554853</v>
      </c>
      <c r="D1668" s="12" t="s">
        <v>55</v>
      </c>
      <c r="E1668" s="13" t="s">
        <v>40</v>
      </c>
      <c r="F1668" s="12" t="s">
        <v>21</v>
      </c>
      <c r="G1668" s="20" t="n">
        <v>0.1</v>
      </c>
      <c r="H1668" s="12" t="n">
        <v>200</v>
      </c>
      <c r="I1668" s="20" t="n">
        <f>G1668*H1668*7</f>
        <v>140</v>
      </c>
      <c r="J1668" s="12" t="s">
        <v>113</v>
      </c>
      <c r="K1668" s="16" t="n">
        <v>0</v>
      </c>
      <c r="L1668" s="14" t="n">
        <v>0</v>
      </c>
      <c r="M1668" s="16" t="n">
        <v>0</v>
      </c>
      <c r="N1668" s="11" t="n">
        <v>0</v>
      </c>
      <c r="O1668" s="11" t="n">
        <v>0</v>
      </c>
      <c r="P1668" s="11" t="n">
        <v>0</v>
      </c>
      <c r="Q1668" s="22" t="n">
        <f>M1670/H1668</f>
        <v>0.04</v>
      </c>
    </row>
    <row r="1669" ht="22.5" customHeight="1">
      <c r="A1669" s="31"/>
      <c r="B1669" s="33"/>
      <c r="C1669" s="12"/>
      <c r="D1669" s="19"/>
      <c r="E1669" s="28"/>
      <c r="F1669" s="19"/>
      <c r="G1669" s="19"/>
      <c r="H1669" s="19"/>
      <c r="I1669" s="19"/>
      <c r="J1669" s="12" t="s">
        <v>114</v>
      </c>
      <c r="K1669" s="14" t="n">
        <v>30083</v>
      </c>
      <c r="L1669" s="14" t="n">
        <v>5157</v>
      </c>
      <c r="M1669" s="14" t="n">
        <v>4</v>
      </c>
      <c r="N1669" s="11" t="n">
        <v>0</v>
      </c>
      <c r="O1669" s="11" t="n">
        <v>0.3</v>
      </c>
      <c r="P1669" s="11" t="n">
        <v>1.2</v>
      </c>
      <c r="Q1669" s="25"/>
    </row>
    <row r="1670" ht="22.5" customHeight="1">
      <c r="A1670" s="31"/>
      <c r="B1670" s="33"/>
      <c r="C1670" s="12"/>
      <c r="D1670" s="19"/>
      <c r="E1670" s="28"/>
      <c r="F1670" s="19"/>
      <c r="G1670" s="19"/>
      <c r="H1670" s="19"/>
      <c r="I1670" s="19"/>
      <c r="J1670" s="12" t="s">
        <v>115</v>
      </c>
      <c r="K1670" s="14" t="n">
        <v>52106</v>
      </c>
      <c r="L1670" s="14" t="n">
        <v>7751</v>
      </c>
      <c r="M1670" s="14" t="n">
        <v>8</v>
      </c>
      <c r="N1670" s="11" t="n">
        <v>0</v>
      </c>
      <c r="O1670" s="11" t="n">
        <v>0.3</v>
      </c>
      <c r="P1670" s="11" t="n">
        <v>2.402</v>
      </c>
      <c r="Q1670" s="25"/>
    </row>
    <row r="1671" ht="22.5" customHeight="1">
      <c r="A1671" s="31"/>
      <c r="B1671" s="33"/>
      <c r="C1671" s="12" t="n">
        <v>91557347</v>
      </c>
      <c r="D1671" s="12" t="s">
        <v>61</v>
      </c>
      <c r="E1671" s="13" t="s">
        <v>14</v>
      </c>
      <c r="F1671" s="12" t="s">
        <v>15</v>
      </c>
      <c r="G1671" s="20" t="n">
        <v>0.5</v>
      </c>
      <c r="H1671" s="12" t="n">
        <v>50</v>
      </c>
      <c r="I1671" s="20" t="n">
        <f>G1671*H1671*7</f>
        <v>175</v>
      </c>
      <c r="J1671" s="12" t="s">
        <v>113</v>
      </c>
      <c r="K1671" s="14" t="s">
        <v>134</v>
      </c>
      <c r="L1671" s="14"/>
      <c r="M1671" s="14"/>
      <c r="N1671" s="11"/>
      <c r="O1671" s="11"/>
      <c r="P1671" s="11"/>
      <c r="Q1671" s="22" t="n">
        <f>M1673/H1671</f>
        <v>0.02</v>
      </c>
    </row>
    <row r="1672" ht="22.5" customHeight="1">
      <c r="A1672" s="31"/>
      <c r="B1672" s="33"/>
      <c r="C1672" s="12"/>
      <c r="D1672" s="19"/>
      <c r="E1672" s="28"/>
      <c r="F1672" s="19"/>
      <c r="G1672" s="19"/>
      <c r="H1672" s="19"/>
      <c r="I1672" s="19"/>
      <c r="J1672" s="12" t="s">
        <v>114</v>
      </c>
      <c r="K1672" s="14" t="n">
        <v>796</v>
      </c>
      <c r="L1672" s="14" t="n">
        <v>65</v>
      </c>
      <c r="M1672" s="14" t="n">
        <v>0</v>
      </c>
      <c r="N1672" s="11" t="n">
        <v>0</v>
      </c>
      <c r="O1672" s="11" t="n">
        <v>0</v>
      </c>
      <c r="P1672" s="11" t="n">
        <v>0</v>
      </c>
      <c r="Q1672" s="25"/>
    </row>
    <row r="1673" ht="22.5" customHeight="1">
      <c r="A1673" s="31"/>
      <c r="B1673" s="33"/>
      <c r="C1673" s="12"/>
      <c r="D1673" s="19"/>
      <c r="E1673" s="28"/>
      <c r="F1673" s="19"/>
      <c r="G1673" s="19"/>
      <c r="H1673" s="19"/>
      <c r="I1673" s="19"/>
      <c r="J1673" s="12" t="s">
        <v>115</v>
      </c>
      <c r="K1673" s="14" t="n">
        <v>22535</v>
      </c>
      <c r="L1673" s="14" t="n">
        <v>316</v>
      </c>
      <c r="M1673" s="14" t="n">
        <v>1</v>
      </c>
      <c r="N1673" s="11" t="n">
        <v>0.002</v>
      </c>
      <c r="O1673" s="11" t="n">
        <v>0.5</v>
      </c>
      <c r="P1673" s="11" t="n">
        <v>0.5</v>
      </c>
      <c r="Q1673" s="25"/>
    </row>
    <row r="1674" ht="22.5" customHeight="1">
      <c r="A1674" s="31"/>
      <c r="B1674" s="33"/>
      <c r="C1674" s="12" t="n">
        <v>91557160</v>
      </c>
      <c r="D1674" s="12" t="s">
        <v>62</v>
      </c>
      <c r="E1674" s="13" t="s">
        <v>11</v>
      </c>
      <c r="F1674" s="12" t="s">
        <v>15</v>
      </c>
      <c r="G1674" s="20" t="n">
        <v>0.15</v>
      </c>
      <c r="H1674" s="12" t="n">
        <v>100</v>
      </c>
      <c r="I1674" s="20" t="n">
        <f>G1674*H1674*7</f>
        <v>105</v>
      </c>
      <c r="J1674" s="12" t="s">
        <v>113</v>
      </c>
      <c r="K1674" s="14" t="s">
        <v>134</v>
      </c>
      <c r="L1674" s="14"/>
      <c r="M1674" s="14"/>
      <c r="N1674" s="11"/>
      <c r="O1674" s="11"/>
      <c r="P1674" s="11"/>
      <c r="Q1674" s="22" t="n">
        <f>M1676/H1674</f>
        <v>0.17</v>
      </c>
    </row>
    <row r="1675" ht="22.5" customHeight="1">
      <c r="A1675" s="31"/>
      <c r="B1675" s="33"/>
      <c r="C1675" s="12"/>
      <c r="D1675" s="19"/>
      <c r="E1675" s="28"/>
      <c r="F1675" s="19"/>
      <c r="G1675" s="19"/>
      <c r="H1675" s="19"/>
      <c r="I1675" s="19"/>
      <c r="J1675" s="12" t="s">
        <v>114</v>
      </c>
      <c r="K1675" s="14" t="n">
        <v>896</v>
      </c>
      <c r="L1675" s="14" t="n">
        <v>139</v>
      </c>
      <c r="M1675" s="14" t="n">
        <v>15</v>
      </c>
      <c r="N1675" s="11" t="n">
        <v>0.015</v>
      </c>
      <c r="O1675" s="11" t="n">
        <v>0.14</v>
      </c>
      <c r="P1675" s="11" t="n">
        <v>2.1</v>
      </c>
      <c r="Q1675" s="25"/>
    </row>
    <row r="1676" ht="22.5" customHeight="1">
      <c r="A1676" s="31"/>
      <c r="B1676" s="33"/>
      <c r="C1676" s="12"/>
      <c r="D1676" s="19"/>
      <c r="E1676" s="28"/>
      <c r="F1676" s="19"/>
      <c r="G1676" s="19"/>
      <c r="H1676" s="19"/>
      <c r="I1676" s="19"/>
      <c r="J1676" s="12" t="s">
        <v>115</v>
      </c>
      <c r="K1676" s="14" t="n">
        <v>29340</v>
      </c>
      <c r="L1676" s="14" t="n">
        <v>1114</v>
      </c>
      <c r="M1676" s="14" t="n">
        <v>17</v>
      </c>
      <c r="N1676" s="11" t="n">
        <v>0.002</v>
      </c>
      <c r="O1676" s="11" t="n">
        <v>0.141</v>
      </c>
      <c r="P1676" s="11" t="n">
        <v>2.4</v>
      </c>
      <c r="Q1676" s="25"/>
    </row>
    <row r="1677" ht="22.5" customHeight="1">
      <c r="A1677" s="31"/>
      <c r="B1677" s="33"/>
      <c r="C1677" s="12" t="n">
        <v>91556262</v>
      </c>
      <c r="D1677" s="12" t="s">
        <v>91</v>
      </c>
      <c r="E1677" s="13" t="s">
        <v>14</v>
      </c>
      <c r="F1677" s="12" t="s">
        <v>15</v>
      </c>
      <c r="G1677" s="20" t="n">
        <v>0.25</v>
      </c>
      <c r="H1677" s="12" t="n">
        <v>100</v>
      </c>
      <c r="I1677" s="20" t="n">
        <f>G1677*H1677*7</f>
        <v>175</v>
      </c>
      <c r="J1677" s="12" t="s">
        <v>113</v>
      </c>
      <c r="K1677" s="14" t="s">
        <v>134</v>
      </c>
      <c r="L1677" s="14"/>
      <c r="M1677" s="14"/>
      <c r="N1677" s="11"/>
      <c r="O1677" s="11"/>
      <c r="P1677" s="11"/>
      <c r="Q1677" s="22" t="n">
        <f>M1679/H1677</f>
        <v>0.45</v>
      </c>
    </row>
    <row r="1678" ht="22.5" customHeight="1">
      <c r="A1678" s="31"/>
      <c r="B1678" s="33"/>
      <c r="C1678" s="12"/>
      <c r="D1678" s="19"/>
      <c r="E1678" s="28"/>
      <c r="F1678" s="19"/>
      <c r="G1678" s="19"/>
      <c r="H1678" s="19"/>
      <c r="I1678" s="19"/>
      <c r="J1678" s="12" t="s">
        <v>114</v>
      </c>
      <c r="K1678" s="14" t="n">
        <v>34431</v>
      </c>
      <c r="L1678" s="14" t="n">
        <v>15751</v>
      </c>
      <c r="M1678" s="14" t="n">
        <v>45</v>
      </c>
      <c r="N1678" s="11" t="n">
        <v>0.001</v>
      </c>
      <c r="O1678" s="11" t="n">
        <v>0.25</v>
      </c>
      <c r="P1678" s="11" t="n">
        <v>11.25</v>
      </c>
      <c r="Q1678" s="25"/>
      <c r="R1678" s="4" t="s">
        <v>145</v>
      </c>
    </row>
    <row r="1679" ht="22.5" customHeight="1">
      <c r="A1679" s="31"/>
      <c r="B1679" s="33"/>
      <c r="C1679" s="12"/>
      <c r="D1679" s="19"/>
      <c r="E1679" s="28"/>
      <c r="F1679" s="19"/>
      <c r="G1679" s="19"/>
      <c r="H1679" s="19"/>
      <c r="I1679" s="19"/>
      <c r="J1679" s="12" t="s">
        <v>115</v>
      </c>
      <c r="K1679" s="14" t="n">
        <v>34479</v>
      </c>
      <c r="L1679" s="14" t="n">
        <v>15860</v>
      </c>
      <c r="M1679" s="14" t="n">
        <v>45</v>
      </c>
      <c r="N1679" s="11" t="n">
        <v>0.001</v>
      </c>
      <c r="O1679" s="11" t="n">
        <v>0.25</v>
      </c>
      <c r="P1679" s="11" t="n">
        <v>11.25</v>
      </c>
      <c r="Q1679" s="25"/>
    </row>
    <row r="1680" ht="22.5" customHeight="1">
      <c r="A1680" s="31"/>
      <c r="B1680" s="75" t="s">
        <v>119</v>
      </c>
      <c r="C1680" s="12" t="n">
        <v>91399439</v>
      </c>
      <c r="D1680" s="12" t="s">
        <v>63</v>
      </c>
      <c r="E1680" s="13" t="s">
        <v>29</v>
      </c>
      <c r="F1680" s="12" t="s">
        <v>15</v>
      </c>
      <c r="G1680" s="20" t="n">
        <v>0.1</v>
      </c>
      <c r="H1680" s="12" t="n">
        <v>200</v>
      </c>
      <c r="I1680" s="20" t="n">
        <f>G1680*H1680*7</f>
        <v>140</v>
      </c>
      <c r="J1680" s="12" t="s">
        <v>113</v>
      </c>
      <c r="K1680" s="16" t="n">
        <v>942</v>
      </c>
      <c r="L1680" s="14" t="n">
        <v>52</v>
      </c>
      <c r="M1680" s="16" t="n">
        <v>0</v>
      </c>
      <c r="N1680" s="11" t="n">
        <v>0</v>
      </c>
      <c r="O1680" s="11" t="n">
        <v>0</v>
      </c>
      <c r="P1680" s="11" t="n">
        <v>0</v>
      </c>
      <c r="Q1680" s="22" t="n">
        <f>M1682/H1680</f>
        <v>0.165</v>
      </c>
    </row>
    <row r="1681" ht="22.5" customHeight="1">
      <c r="A1681" s="31"/>
      <c r="B1681" s="33"/>
      <c r="C1681" s="12"/>
      <c r="D1681" s="19"/>
      <c r="E1681" s="28"/>
      <c r="F1681" s="19"/>
      <c r="G1681" s="19"/>
      <c r="H1681" s="19"/>
      <c r="I1681" s="19"/>
      <c r="J1681" s="12" t="s">
        <v>114</v>
      </c>
      <c r="K1681" s="16" t="n">
        <v>79158</v>
      </c>
      <c r="L1681" s="14" t="n">
        <v>8008</v>
      </c>
      <c r="M1681" s="16" t="n">
        <v>24</v>
      </c>
      <c r="N1681" s="11" t="n">
        <v>0</v>
      </c>
      <c r="O1681" s="11" t="n">
        <v>0.1</v>
      </c>
      <c r="P1681" s="11" t="n">
        <v>2.4</v>
      </c>
      <c r="Q1681" s="25"/>
    </row>
    <row r="1682" ht="22.5" customHeight="1">
      <c r="A1682" s="31"/>
      <c r="B1682" s="33"/>
      <c r="C1682" s="12"/>
      <c r="D1682" s="19"/>
      <c r="E1682" s="28"/>
      <c r="F1682" s="19"/>
      <c r="G1682" s="19"/>
      <c r="H1682" s="19"/>
      <c r="I1682" s="19"/>
      <c r="J1682" s="12" t="s">
        <v>115</v>
      </c>
      <c r="K1682" s="16" t="n">
        <v>153584</v>
      </c>
      <c r="L1682" s="14" t="n">
        <v>11172</v>
      </c>
      <c r="M1682" s="10" t="n">
        <v>33</v>
      </c>
      <c r="N1682" s="11" t="n">
        <v>0</v>
      </c>
      <c r="O1682" s="11" t="n">
        <v>0.1</v>
      </c>
      <c r="P1682" s="11" t="n">
        <v>3.3</v>
      </c>
      <c r="Q1682" s="25"/>
    </row>
    <row r="1683" ht="22.5" customHeight="1">
      <c r="A1683" s="31"/>
      <c r="B1683" s="33"/>
      <c r="C1683" s="12" t="n">
        <v>91399437</v>
      </c>
      <c r="D1683" s="12" t="s">
        <v>64</v>
      </c>
      <c r="E1683" s="13" t="s">
        <v>65</v>
      </c>
      <c r="F1683" s="12" t="s">
        <v>15</v>
      </c>
      <c r="G1683" s="20" t="n">
        <v>0.15</v>
      </c>
      <c r="H1683" s="12" t="n">
        <v>50</v>
      </c>
      <c r="I1683" s="20" t="n">
        <f>G1683*H1683*7</f>
        <v>52.5</v>
      </c>
      <c r="J1683" s="12" t="s">
        <v>113</v>
      </c>
      <c r="K1683" s="16" t="n">
        <v>200</v>
      </c>
      <c r="L1683" s="14" t="n">
        <v>79</v>
      </c>
      <c r="M1683" s="16" t="n">
        <v>5</v>
      </c>
      <c r="N1683" s="11" t="n">
        <v>0.009</v>
      </c>
      <c r="O1683" s="11" t="n">
        <v>0.15</v>
      </c>
      <c r="P1683" s="11" t="n">
        <v>0.75</v>
      </c>
      <c r="Q1683" s="22" t="n">
        <f>M1685/H1683</f>
        <v>0.98</v>
      </c>
    </row>
    <row r="1684" ht="22.5" customHeight="1">
      <c r="A1684" s="31"/>
      <c r="B1684" s="33"/>
      <c r="C1684" s="12"/>
      <c r="D1684" s="19"/>
      <c r="E1684" s="28"/>
      <c r="F1684" s="19"/>
      <c r="G1684" s="19"/>
      <c r="H1684" s="19"/>
      <c r="I1684" s="19"/>
      <c r="J1684" s="12" t="s">
        <v>114</v>
      </c>
      <c r="K1684" s="16" t="n">
        <v>71486</v>
      </c>
      <c r="L1684" s="14" t="n">
        <v>31200</v>
      </c>
      <c r="M1684" s="14" t="n">
        <v>49</v>
      </c>
      <c r="N1684" s="11" t="n">
        <v>0</v>
      </c>
      <c r="O1684" s="11" t="n">
        <v>0.15</v>
      </c>
      <c r="P1684" s="11" t="n">
        <v>7.35</v>
      </c>
      <c r="Q1684" s="25"/>
    </row>
    <row r="1685" ht="22.5" customHeight="1">
      <c r="A1685" s="31"/>
      <c r="B1685" s="33"/>
      <c r="C1685" s="12"/>
      <c r="D1685" s="19"/>
      <c r="E1685" s="28"/>
      <c r="F1685" s="19"/>
      <c r="G1685" s="19"/>
      <c r="H1685" s="19"/>
      <c r="I1685" s="19"/>
      <c r="J1685" s="12" t="s">
        <v>115</v>
      </c>
      <c r="K1685" s="16" t="n">
        <v>87033</v>
      </c>
      <c r="L1685" s="14" t="n">
        <v>35716</v>
      </c>
      <c r="M1685" s="14" t="n">
        <v>49</v>
      </c>
      <c r="N1685" s="11" t="n">
        <v>0</v>
      </c>
      <c r="O1685" s="11" t="n">
        <v>0.15</v>
      </c>
      <c r="P1685" s="11" t="n">
        <v>7.35</v>
      </c>
      <c r="Q1685" s="25"/>
    </row>
    <row r="1686" ht="22.5" customHeight="1">
      <c r="A1686" s="31"/>
      <c r="B1686" s="33"/>
      <c r="C1686" s="12" t="n">
        <v>5556054</v>
      </c>
      <c r="D1686" s="12" t="s">
        <v>66</v>
      </c>
      <c r="E1686" s="13" t="s">
        <v>40</v>
      </c>
      <c r="F1686" s="12" t="s">
        <v>15</v>
      </c>
      <c r="G1686" s="20" t="n">
        <v>0.8</v>
      </c>
      <c r="H1686" s="12" t="n">
        <v>100</v>
      </c>
      <c r="I1686" s="20" t="n">
        <f>G1686*H1686*7</f>
        <v>560</v>
      </c>
      <c r="J1686" s="12" t="s">
        <v>113</v>
      </c>
      <c r="K1686" s="16" t="n">
        <v>844</v>
      </c>
      <c r="L1686" s="14" t="n">
        <v>22</v>
      </c>
      <c r="M1686" s="16" t="n">
        <v>0</v>
      </c>
      <c r="N1686" s="11" t="n">
        <v>0</v>
      </c>
      <c r="O1686" s="11" t="n">
        <v>0</v>
      </c>
      <c r="P1686" s="11" t="n">
        <v>0</v>
      </c>
      <c r="Q1686" s="22" t="n">
        <f>M1688/H1686</f>
        <v>0.07</v>
      </c>
    </row>
    <row r="1687" ht="22.5" customHeight="1">
      <c r="A1687" s="31"/>
      <c r="B1687" s="33"/>
      <c r="C1687" s="12"/>
      <c r="D1687" s="19"/>
      <c r="E1687" s="28"/>
      <c r="F1687" s="19"/>
      <c r="G1687" s="19"/>
      <c r="H1687" s="19"/>
      <c r="I1687" s="19"/>
      <c r="J1687" s="12" t="s">
        <v>114</v>
      </c>
      <c r="K1687" s="16" t="n">
        <v>9778</v>
      </c>
      <c r="L1687" s="14" t="n">
        <v>451</v>
      </c>
      <c r="M1687" s="16" t="n">
        <v>2</v>
      </c>
      <c r="N1687" s="11" t="n">
        <v>0.003</v>
      </c>
      <c r="O1687" s="11" t="n">
        <v>0.75</v>
      </c>
      <c r="P1687" s="11" t="n">
        <v>1.5</v>
      </c>
      <c r="Q1687" s="25"/>
    </row>
    <row r="1688" ht="22.5" customHeight="1">
      <c r="A1688" s="31"/>
      <c r="B1688" s="33"/>
      <c r="C1688" s="12"/>
      <c r="D1688" s="19"/>
      <c r="E1688" s="28"/>
      <c r="F1688" s="19"/>
      <c r="G1688" s="19"/>
      <c r="H1688" s="19"/>
      <c r="I1688" s="19"/>
      <c r="J1688" s="12" t="s">
        <v>115</v>
      </c>
      <c r="K1688" s="16" t="n">
        <v>28164</v>
      </c>
      <c r="L1688" s="14" t="n">
        <v>1043</v>
      </c>
      <c r="M1688" s="16" t="n">
        <v>7</v>
      </c>
      <c r="N1688" s="11" t="n">
        <v>0.008</v>
      </c>
      <c r="O1688" s="11" t="n">
        <v>1.177</v>
      </c>
      <c r="P1688" s="11" t="n">
        <v>8.239</v>
      </c>
      <c r="Q1688" s="25"/>
    </row>
    <row r="1689" ht="22.5" customHeight="1">
      <c r="A1689" s="31"/>
      <c r="B1689" s="33"/>
      <c r="C1689" s="12" t="n">
        <v>8628042</v>
      </c>
      <c r="D1689" s="12" t="s">
        <v>30</v>
      </c>
      <c r="E1689" s="13" t="s">
        <v>14</v>
      </c>
      <c r="F1689" s="12" t="s">
        <v>26</v>
      </c>
      <c r="G1689" s="20" t="n">
        <v>0.48</v>
      </c>
      <c r="H1689" s="12" t="n">
        <v>500</v>
      </c>
      <c r="I1689" s="20" t="n">
        <f>G1689*H1689*7</f>
        <v>1680</v>
      </c>
      <c r="J1689" s="12" t="s">
        <v>113</v>
      </c>
      <c r="K1689" s="16" t="n">
        <v>1988</v>
      </c>
      <c r="L1689" s="14" t="n">
        <v>574</v>
      </c>
      <c r="M1689" s="16" t="n">
        <v>9</v>
      </c>
      <c r="N1689" s="11" t="n">
        <v>0.01</v>
      </c>
      <c r="O1689" s="11" t="n">
        <v>0.51</v>
      </c>
      <c r="P1689" s="11" t="n">
        <v>4.63</v>
      </c>
      <c r="Q1689" s="22" t="n">
        <f>M1691/H1689</f>
        <v>1.216</v>
      </c>
    </row>
    <row r="1690" ht="22.5" customHeight="1">
      <c r="A1690" s="31"/>
      <c r="B1690" s="33"/>
      <c r="C1690" s="12"/>
      <c r="D1690" s="19"/>
      <c r="E1690" s="28"/>
      <c r="F1690" s="19"/>
      <c r="G1690" s="19"/>
      <c r="H1690" s="19"/>
      <c r="I1690" s="19"/>
      <c r="J1690" s="12" t="s">
        <v>114</v>
      </c>
      <c r="K1690" s="16" t="n">
        <v>20329</v>
      </c>
      <c r="L1690" s="14" t="n">
        <v>6203</v>
      </c>
      <c r="M1690" s="16" t="n">
        <v>140</v>
      </c>
      <c r="N1690" s="11" t="n">
        <v>0.01</v>
      </c>
      <c r="O1690" s="11" t="n">
        <v>0.33</v>
      </c>
      <c r="P1690" s="11" t="n">
        <v>46.18</v>
      </c>
      <c r="Q1690" s="25"/>
    </row>
    <row r="1691" ht="22.5" customHeight="1">
      <c r="A1691" s="31"/>
      <c r="B1691" s="33"/>
      <c r="C1691" s="12"/>
      <c r="D1691" s="19"/>
      <c r="E1691" s="28"/>
      <c r="F1691" s="19"/>
      <c r="G1691" s="19"/>
      <c r="H1691" s="19"/>
      <c r="I1691" s="19"/>
      <c r="J1691" s="12" t="s">
        <v>115</v>
      </c>
      <c r="K1691" s="16" t="n">
        <v>104597</v>
      </c>
      <c r="L1691" s="14" t="n">
        <v>21519</v>
      </c>
      <c r="M1691" s="10" t="n">
        <v>608</v>
      </c>
      <c r="N1691" s="11" t="n">
        <v>0.01</v>
      </c>
      <c r="O1691" s="11" t="n">
        <v>0.26</v>
      </c>
      <c r="P1691" s="11" t="n">
        <v>160.91</v>
      </c>
      <c r="Q1691" s="25"/>
    </row>
    <row r="1692" ht="22.5" customHeight="1">
      <c r="A1692" s="31"/>
      <c r="B1692" s="33"/>
      <c r="C1692" s="12" t="n">
        <v>9297014</v>
      </c>
      <c r="D1692" s="12" t="s">
        <v>13</v>
      </c>
      <c r="E1692" s="13" t="s">
        <v>14</v>
      </c>
      <c r="F1692" s="12" t="s">
        <v>26</v>
      </c>
      <c r="G1692" s="20" t="n">
        <v>0.19</v>
      </c>
      <c r="H1692" s="12" t="n">
        <v>300</v>
      </c>
      <c r="I1692" s="20" t="n">
        <f>G1692*H1692*7</f>
        <v>399</v>
      </c>
      <c r="J1692" s="12" t="s">
        <v>113</v>
      </c>
      <c r="K1692" s="16" t="n">
        <v>11322</v>
      </c>
      <c r="L1692" s="14" t="n">
        <v>175</v>
      </c>
      <c r="M1692" s="16" t="n">
        <v>13</v>
      </c>
      <c r="N1692" s="11" t="n">
        <v>0.01</v>
      </c>
      <c r="O1692" s="11" t="n">
        <v>0.08</v>
      </c>
      <c r="P1692" s="11" t="n">
        <v>1.02</v>
      </c>
      <c r="Q1692" s="22" t="n">
        <f>M1694/H1692</f>
        <v>0.996666666666667</v>
      </c>
    </row>
    <row r="1693" ht="22.5" customHeight="1">
      <c r="A1693" s="31"/>
      <c r="B1693" s="33"/>
      <c r="C1693" s="12"/>
      <c r="D1693" s="19"/>
      <c r="E1693" s="28"/>
      <c r="F1693" s="19"/>
      <c r="G1693" s="19"/>
      <c r="H1693" s="19"/>
      <c r="I1693" s="19"/>
      <c r="J1693" s="12" t="s">
        <v>114</v>
      </c>
      <c r="K1693" s="16" t="n">
        <v>51281</v>
      </c>
      <c r="L1693" s="14" t="n">
        <v>1484</v>
      </c>
      <c r="M1693" s="10" t="n">
        <v>112</v>
      </c>
      <c r="N1693" s="11" t="n">
        <v>0.01</v>
      </c>
      <c r="O1693" s="11" t="n">
        <v>0.12</v>
      </c>
      <c r="P1693" s="11" t="n">
        <v>13.32</v>
      </c>
      <c r="Q1693" s="25"/>
    </row>
    <row r="1694" ht="22.5" customHeight="1">
      <c r="A1694" s="31"/>
      <c r="B1694" s="33"/>
      <c r="C1694" s="12"/>
      <c r="D1694" s="19"/>
      <c r="E1694" s="28"/>
      <c r="F1694" s="19"/>
      <c r="G1694" s="19"/>
      <c r="H1694" s="19"/>
      <c r="I1694" s="19"/>
      <c r="J1694" s="12" t="s">
        <v>115</v>
      </c>
      <c r="K1694" s="16" t="n">
        <v>76587</v>
      </c>
      <c r="L1694" s="14" t="n">
        <v>3864</v>
      </c>
      <c r="M1694" s="10" t="n">
        <v>299</v>
      </c>
      <c r="N1694" s="11" t="n">
        <v>0.01</v>
      </c>
      <c r="O1694" s="11" t="n">
        <v>0.13</v>
      </c>
      <c r="P1694" s="11" t="n">
        <v>38.65</v>
      </c>
      <c r="Q1694" s="25"/>
    </row>
    <row r="1695" ht="22.5" customHeight="1">
      <c r="A1695" s="31"/>
      <c r="B1695" s="33"/>
      <c r="C1695" s="12" t="n">
        <v>7815836</v>
      </c>
      <c r="D1695" s="12" t="s">
        <v>67</v>
      </c>
      <c r="E1695" s="13" t="s">
        <v>40</v>
      </c>
      <c r="F1695" s="12" t="s">
        <v>15</v>
      </c>
      <c r="G1695" s="20" t="n">
        <v>0.08</v>
      </c>
      <c r="H1695" s="12" t="n">
        <v>12000</v>
      </c>
      <c r="I1695" s="20" t="n">
        <f>G1695*H1695*7</f>
        <v>6720</v>
      </c>
      <c r="J1695" s="12" t="s">
        <v>113</v>
      </c>
      <c r="K1695" s="16" t="n">
        <v>13595</v>
      </c>
      <c r="L1695" s="14" t="n">
        <v>2998</v>
      </c>
      <c r="M1695" s="16" t="n">
        <v>88</v>
      </c>
      <c r="N1695" s="11" t="n">
        <v>0.004</v>
      </c>
      <c r="O1695" s="11" t="n">
        <v>0.119</v>
      </c>
      <c r="P1695" s="11" t="n">
        <v>10.49</v>
      </c>
      <c r="Q1695" s="22" t="n">
        <f>M1697/H1695</f>
        <v>0.218583333333333</v>
      </c>
    </row>
    <row r="1696" ht="22.5" customHeight="1">
      <c r="A1696" s="31"/>
      <c r="B1696" s="33"/>
      <c r="C1696" s="12"/>
      <c r="D1696" s="19"/>
      <c r="E1696" s="28"/>
      <c r="F1696" s="19"/>
      <c r="G1696" s="19"/>
      <c r="H1696" s="19"/>
      <c r="I1696" s="19"/>
      <c r="J1696" s="12" t="s">
        <v>114</v>
      </c>
      <c r="K1696" s="16" t="n">
        <v>153074</v>
      </c>
      <c r="L1696" s="14" t="n">
        <v>38726</v>
      </c>
      <c r="M1696" s="16" t="n">
        <v>914</v>
      </c>
      <c r="N1696" s="11" t="n">
        <v>0.003</v>
      </c>
      <c r="O1696" s="11" t="n">
        <v>0.118</v>
      </c>
      <c r="P1696" s="11" t="n">
        <v>107.69</v>
      </c>
      <c r="Q1696" s="25"/>
    </row>
    <row r="1697" ht="22.5" customHeight="1">
      <c r="A1697" s="31"/>
      <c r="B1697" s="33"/>
      <c r="C1697" s="12"/>
      <c r="D1697" s="19"/>
      <c r="E1697" s="28"/>
      <c r="F1697" s="19"/>
      <c r="G1697" s="19"/>
      <c r="H1697" s="19"/>
      <c r="I1697" s="19"/>
      <c r="J1697" s="12" t="s">
        <v>115</v>
      </c>
      <c r="K1697" s="16" t="n">
        <v>433107</v>
      </c>
      <c r="L1697" s="14" t="n">
        <v>97965</v>
      </c>
      <c r="M1697" s="16" t="n">
        <v>2623</v>
      </c>
      <c r="N1697" s="11" t="n">
        <v>0.003</v>
      </c>
      <c r="O1697" s="11" t="n">
        <v>0.118</v>
      </c>
      <c r="P1697" s="11" t="n">
        <v>309.19</v>
      </c>
      <c r="Q1697" s="25"/>
    </row>
    <row r="1698" ht="22.5" customHeight="1">
      <c r="A1698" s="31"/>
      <c r="B1698" s="33"/>
      <c r="C1698" s="12" t="n">
        <v>9751142</v>
      </c>
      <c r="D1698" s="12" t="s">
        <v>68</v>
      </c>
      <c r="E1698" s="13" t="s">
        <v>11</v>
      </c>
      <c r="F1698" s="12" t="s">
        <v>32</v>
      </c>
      <c r="G1698" s="20" t="n">
        <v>0.3</v>
      </c>
      <c r="H1698" s="12" t="n">
        <v>170</v>
      </c>
      <c r="I1698" s="20" t="n">
        <f>G1698*H1698*7</f>
        <v>357</v>
      </c>
      <c r="J1698" s="12" t="s">
        <v>113</v>
      </c>
      <c r="K1698" s="16" t="n">
        <v>388</v>
      </c>
      <c r="L1698" s="14" t="n">
        <v>57</v>
      </c>
      <c r="M1698" s="16" t="n">
        <v>0</v>
      </c>
      <c r="N1698" s="11" t="n">
        <v>0</v>
      </c>
      <c r="O1698" s="11" t="n">
        <v>0</v>
      </c>
      <c r="P1698" s="11" t="n">
        <v>0.2</v>
      </c>
      <c r="Q1698" s="22" t="n">
        <f>M1700/H1698</f>
        <v>0</v>
      </c>
    </row>
    <row r="1699" ht="22.5" customHeight="1">
      <c r="A1699" s="31"/>
      <c r="B1699" s="33"/>
      <c r="C1699" s="12"/>
      <c r="D1699" s="19"/>
      <c r="E1699" s="28"/>
      <c r="F1699" s="19"/>
      <c r="G1699" s="19"/>
      <c r="H1699" s="19"/>
      <c r="I1699" s="19"/>
      <c r="J1699" s="12" t="s">
        <v>114</v>
      </c>
      <c r="K1699" s="16" t="n">
        <v>397</v>
      </c>
      <c r="L1699" s="14" t="n">
        <v>58</v>
      </c>
      <c r="M1699" s="16" t="n">
        <v>0</v>
      </c>
      <c r="N1699" s="11" t="n">
        <v>0</v>
      </c>
      <c r="O1699" s="11" t="n">
        <v>0</v>
      </c>
      <c r="P1699" s="11" t="n">
        <v>0.21</v>
      </c>
      <c r="Q1699" s="25"/>
    </row>
    <row r="1700" ht="22.5" customHeight="1">
      <c r="A1700" s="31"/>
      <c r="B1700" s="33"/>
      <c r="C1700" s="12"/>
      <c r="D1700" s="19"/>
      <c r="E1700" s="28"/>
      <c r="F1700" s="19"/>
      <c r="G1700" s="19"/>
      <c r="H1700" s="19"/>
      <c r="I1700" s="19"/>
      <c r="J1700" s="12" t="s">
        <v>115</v>
      </c>
      <c r="K1700" s="16" t="n">
        <v>483</v>
      </c>
      <c r="L1700" s="14" t="n">
        <v>64</v>
      </c>
      <c r="M1700" s="16" t="n">
        <v>0</v>
      </c>
      <c r="N1700" s="11" t="n">
        <v>0</v>
      </c>
      <c r="O1700" s="11" t="n">
        <v>0</v>
      </c>
      <c r="P1700" s="11" t="n">
        <v>0.22</v>
      </c>
      <c r="Q1700" s="25"/>
    </row>
    <row r="1701" ht="22.5" customHeight="1">
      <c r="A1701" s="31"/>
      <c r="B1701" s="33"/>
      <c r="C1701" s="12" t="n">
        <v>8312006</v>
      </c>
      <c r="D1701" s="12" t="s">
        <v>69</v>
      </c>
      <c r="E1701" s="13" t="s">
        <v>14</v>
      </c>
      <c r="F1701" s="12" t="s">
        <v>15</v>
      </c>
      <c r="G1701" s="20" t="n">
        <v>0.12</v>
      </c>
      <c r="H1701" s="13" t="n">
        <v>50</v>
      </c>
      <c r="I1701" s="20" t="n">
        <f>G1701*H1701*7</f>
        <v>42</v>
      </c>
      <c r="J1701" s="12" t="s">
        <v>113</v>
      </c>
      <c r="K1701" s="16" t="n">
        <v>31</v>
      </c>
      <c r="L1701" s="16" t="n">
        <v>4</v>
      </c>
      <c r="M1701" s="16" t="n">
        <v>0</v>
      </c>
      <c r="N1701" s="11" t="n">
        <v>0</v>
      </c>
      <c r="O1701" s="11" t="n">
        <v>0</v>
      </c>
      <c r="P1701" s="11" t="n">
        <v>0</v>
      </c>
      <c r="Q1701" s="22" t="n">
        <f>M1703/H1701</f>
        <v>0.46</v>
      </c>
    </row>
    <row r="1702" ht="22.5" customHeight="1">
      <c r="A1702" s="31"/>
      <c r="B1702" s="33"/>
      <c r="C1702" s="12"/>
      <c r="D1702" s="19"/>
      <c r="E1702" s="28"/>
      <c r="F1702" s="19"/>
      <c r="G1702" s="19"/>
      <c r="H1702" s="28"/>
      <c r="I1702" s="19"/>
      <c r="J1702" s="12" t="s">
        <v>114</v>
      </c>
      <c r="K1702" s="16" t="n">
        <v>4578</v>
      </c>
      <c r="L1702" s="14" t="n">
        <v>933</v>
      </c>
      <c r="M1702" s="16" t="n">
        <v>22</v>
      </c>
      <c r="N1702" s="11" t="n">
        <v>0.003</v>
      </c>
      <c r="O1702" s="11" t="n">
        <v>0.12</v>
      </c>
      <c r="P1702" s="11" t="n">
        <v>2.64</v>
      </c>
      <c r="Q1702" s="25"/>
    </row>
    <row r="1703" ht="22.5" customHeight="1">
      <c r="A1703" s="31"/>
      <c r="B1703" s="33"/>
      <c r="C1703" s="12"/>
      <c r="D1703" s="19"/>
      <c r="E1703" s="28"/>
      <c r="F1703" s="19"/>
      <c r="G1703" s="19"/>
      <c r="H1703" s="28"/>
      <c r="I1703" s="19"/>
      <c r="J1703" s="12" t="s">
        <v>115</v>
      </c>
      <c r="K1703" s="16" t="n">
        <v>11771</v>
      </c>
      <c r="L1703" s="14" t="n">
        <v>1865</v>
      </c>
      <c r="M1703" s="16" t="n">
        <v>23</v>
      </c>
      <c r="N1703" s="11" t="n">
        <v>0.001</v>
      </c>
      <c r="O1703" s="11" t="n">
        <v>0.12</v>
      </c>
      <c r="P1703" s="11" t="n">
        <v>2.76</v>
      </c>
      <c r="Q1703" s="25"/>
    </row>
    <row r="1704" ht="22.5" customHeight="1">
      <c r="A1704" s="31"/>
      <c r="B1704" s="33"/>
      <c r="C1704" s="12" t="n">
        <v>91467820</v>
      </c>
      <c r="D1704" s="12" t="s">
        <v>70</v>
      </c>
      <c r="E1704" s="13" t="s">
        <v>40</v>
      </c>
      <c r="F1704" s="12" t="s">
        <v>15</v>
      </c>
      <c r="G1704" s="20" t="n">
        <v>0.1</v>
      </c>
      <c r="H1704" s="13" t="n">
        <v>500</v>
      </c>
      <c r="I1704" s="20" t="n">
        <f>G1704*H1704*7</f>
        <v>350</v>
      </c>
      <c r="J1704" s="12" t="s">
        <v>113</v>
      </c>
      <c r="K1704" s="16" t="n">
        <v>644</v>
      </c>
      <c r="L1704" s="14" t="n">
        <v>137</v>
      </c>
      <c r="M1704" s="16" t="n">
        <v>2</v>
      </c>
      <c r="N1704" s="11" t="n">
        <v>0.001</v>
      </c>
      <c r="O1704" s="11" t="n">
        <v>0.1</v>
      </c>
      <c r="P1704" s="11" t="n">
        <v>0.2</v>
      </c>
      <c r="Q1704" s="22" t="n">
        <f>M1706/H1704</f>
        <v>1.062</v>
      </c>
    </row>
    <row r="1705" ht="22.5" customHeight="1">
      <c r="A1705" s="31"/>
      <c r="B1705" s="33"/>
      <c r="C1705" s="12"/>
      <c r="D1705" s="19"/>
      <c r="E1705" s="28"/>
      <c r="F1705" s="19"/>
      <c r="G1705" s="19"/>
      <c r="H1705" s="28"/>
      <c r="I1705" s="19"/>
      <c r="J1705" s="12" t="s">
        <v>114</v>
      </c>
      <c r="K1705" s="16" t="n">
        <v>127439</v>
      </c>
      <c r="L1705" s="14" t="n">
        <v>49747</v>
      </c>
      <c r="M1705" s="16" t="n">
        <v>531</v>
      </c>
      <c r="N1705" s="11" t="n">
        <v>0.001</v>
      </c>
      <c r="O1705" s="11" t="n">
        <v>0.1</v>
      </c>
      <c r="P1705" s="11" t="n">
        <v>53.1</v>
      </c>
      <c r="Q1705" s="25"/>
      <c r="R1705" s="4" t="s">
        <v>146</v>
      </c>
    </row>
    <row r="1706" ht="22.5" customHeight="1">
      <c r="A1706" s="31"/>
      <c r="B1706" s="33"/>
      <c r="C1706" s="12"/>
      <c r="D1706" s="19"/>
      <c r="E1706" s="28"/>
      <c r="F1706" s="19"/>
      <c r="G1706" s="19"/>
      <c r="H1706" s="28"/>
      <c r="I1706" s="19"/>
      <c r="J1706" s="12" t="s">
        <v>115</v>
      </c>
      <c r="K1706" s="16" t="n">
        <v>233418</v>
      </c>
      <c r="L1706" s="14" t="n">
        <v>77511</v>
      </c>
      <c r="M1706" s="16" t="n">
        <v>531</v>
      </c>
      <c r="N1706" s="11" t="n">
        <v>0.001</v>
      </c>
      <c r="O1706" s="11" t="n">
        <v>0.1</v>
      </c>
      <c r="P1706" s="11" t="n">
        <v>53.1</v>
      </c>
      <c r="Q1706" s="25"/>
    </row>
    <row r="1707" ht="22.5" customHeight="1">
      <c r="A1707" s="31"/>
      <c r="B1707" s="33"/>
      <c r="C1707" s="12" t="n">
        <v>91467821</v>
      </c>
      <c r="D1707" s="12" t="s">
        <v>70</v>
      </c>
      <c r="E1707" s="13" t="s">
        <v>17</v>
      </c>
      <c r="F1707" s="12" t="s">
        <v>15</v>
      </c>
      <c r="G1707" s="20" t="n">
        <v>0.17</v>
      </c>
      <c r="H1707" s="13" t="n">
        <v>100</v>
      </c>
      <c r="I1707" s="20" t="n">
        <f>G1707*H1707*7</f>
        <v>119</v>
      </c>
      <c r="J1707" s="12" t="s">
        <v>113</v>
      </c>
      <c r="K1707" s="16" t="n">
        <v>804</v>
      </c>
      <c r="L1707" s="14" t="n">
        <v>136</v>
      </c>
      <c r="M1707" s="16" t="n">
        <v>3</v>
      </c>
      <c r="N1707" s="11" t="n">
        <v>0.004</v>
      </c>
      <c r="O1707" s="11" t="n">
        <v>0.17</v>
      </c>
      <c r="P1707" s="11" t="n">
        <v>0.51</v>
      </c>
      <c r="Q1707" s="22" t="n">
        <f>M1709/H1707</f>
        <v>1</v>
      </c>
    </row>
    <row r="1708" ht="22.5" customHeight="1">
      <c r="A1708" s="31"/>
      <c r="B1708" s="33"/>
      <c r="C1708" s="12"/>
      <c r="D1708" s="19"/>
      <c r="E1708" s="28"/>
      <c r="F1708" s="19"/>
      <c r="G1708" s="19"/>
      <c r="H1708" s="28"/>
      <c r="I1708" s="19"/>
      <c r="J1708" s="12" t="s">
        <v>114</v>
      </c>
      <c r="K1708" s="16" t="n">
        <v>31023</v>
      </c>
      <c r="L1708" s="14" t="n">
        <v>5936</v>
      </c>
      <c r="M1708" s="16" t="n">
        <v>50</v>
      </c>
      <c r="N1708" s="11" t="n">
        <v>0.001</v>
      </c>
      <c r="O1708" s="11" t="n">
        <v>0.17</v>
      </c>
      <c r="P1708" s="11" t="n">
        <v>8.5</v>
      </c>
      <c r="Q1708" s="25"/>
    </row>
    <row r="1709" ht="22.5" customHeight="1">
      <c r="A1709" s="31"/>
      <c r="B1709" s="33"/>
      <c r="C1709" s="12"/>
      <c r="D1709" s="19"/>
      <c r="E1709" s="28"/>
      <c r="F1709" s="19"/>
      <c r="G1709" s="19"/>
      <c r="H1709" s="28"/>
      <c r="I1709" s="19"/>
      <c r="J1709" s="12" t="s">
        <v>115</v>
      </c>
      <c r="K1709" s="16" t="n">
        <v>90305</v>
      </c>
      <c r="L1709" s="14" t="n">
        <v>16626</v>
      </c>
      <c r="M1709" s="16" t="n">
        <v>100</v>
      </c>
      <c r="N1709" s="11" t="n">
        <v>0.001</v>
      </c>
      <c r="O1709" s="11" t="n">
        <v>0.17</v>
      </c>
      <c r="P1709" s="11" t="n">
        <v>17</v>
      </c>
      <c r="Q1709" s="25"/>
    </row>
    <row r="1710" ht="22.5" customHeight="1">
      <c r="A1710" s="31"/>
      <c r="B1710" s="33"/>
      <c r="C1710" s="12" t="n">
        <v>10295313</v>
      </c>
      <c r="D1710" s="12" t="s">
        <v>69</v>
      </c>
      <c r="E1710" s="13" t="s">
        <v>14</v>
      </c>
      <c r="F1710" s="12" t="s">
        <v>15</v>
      </c>
      <c r="G1710" s="20" t="n">
        <v>3</v>
      </c>
      <c r="H1710" s="13" t="n">
        <v>100</v>
      </c>
      <c r="I1710" s="20" t="n">
        <f>G1710*H1710*7</f>
        <v>2100</v>
      </c>
      <c r="J1710" s="12" t="s">
        <v>113</v>
      </c>
      <c r="K1710" s="16" t="n">
        <v>0</v>
      </c>
      <c r="L1710" s="16" t="n">
        <v>0</v>
      </c>
      <c r="M1710" s="16" t="n">
        <v>0</v>
      </c>
      <c r="N1710" s="11" t="n">
        <v>0</v>
      </c>
      <c r="O1710" s="11" t="n">
        <v>0</v>
      </c>
      <c r="P1710" s="11" t="n">
        <v>0</v>
      </c>
      <c r="Q1710" s="22" t="n">
        <f>M1712/H1710</f>
        <v>0</v>
      </c>
    </row>
    <row r="1711" ht="22.5" customHeight="1">
      <c r="A1711" s="31"/>
      <c r="B1711" s="33"/>
      <c r="C1711" s="12"/>
      <c r="D1711" s="19"/>
      <c r="E1711" s="28"/>
      <c r="F1711" s="19"/>
      <c r="G1711" s="19"/>
      <c r="H1711" s="28"/>
      <c r="I1711" s="19"/>
      <c r="J1711" s="12" t="s">
        <v>114</v>
      </c>
      <c r="K1711" s="16" t="n">
        <v>190</v>
      </c>
      <c r="L1711" s="16" t="n">
        <v>0</v>
      </c>
      <c r="M1711" s="16" t="n">
        <v>0</v>
      </c>
      <c r="N1711" s="11" t="n">
        <v>0</v>
      </c>
      <c r="O1711" s="11" t="n">
        <v>0</v>
      </c>
      <c r="P1711" s="11" t="n">
        <v>0</v>
      </c>
      <c r="Q1711" s="25"/>
    </row>
    <row r="1712" ht="22.5" customHeight="1">
      <c r="A1712" s="31"/>
      <c r="B1712" s="33"/>
      <c r="C1712" s="12"/>
      <c r="D1712" s="19"/>
      <c r="E1712" s="28"/>
      <c r="F1712" s="19"/>
      <c r="G1712" s="19"/>
      <c r="H1712" s="28"/>
      <c r="I1712" s="19"/>
      <c r="J1712" s="12" t="s">
        <v>115</v>
      </c>
      <c r="K1712" s="16" t="n">
        <v>378</v>
      </c>
      <c r="L1712" s="16" t="n">
        <v>0</v>
      </c>
      <c r="M1712" s="16" t="n">
        <v>0</v>
      </c>
      <c r="N1712" s="11" t="n">
        <v>0</v>
      </c>
      <c r="O1712" s="11" t="n">
        <v>0</v>
      </c>
      <c r="P1712" s="11" t="n">
        <v>0</v>
      </c>
      <c r="Q1712" s="25"/>
    </row>
    <row r="1713" ht="22.5" customHeight="1">
      <c r="A1713" s="31"/>
      <c r="B1713" s="33"/>
      <c r="C1713" s="12" t="n">
        <v>91496145</v>
      </c>
      <c r="D1713" s="12" t="s">
        <v>70</v>
      </c>
      <c r="E1713" s="13" t="s">
        <v>65</v>
      </c>
      <c r="F1713" s="12" t="s">
        <v>15</v>
      </c>
      <c r="G1713" s="20" t="n">
        <v>0.14</v>
      </c>
      <c r="H1713" s="13" t="n">
        <v>50</v>
      </c>
      <c r="I1713" s="20" t="n">
        <f>G1713*H1713*7</f>
        <v>49</v>
      </c>
      <c r="J1713" s="12" t="s">
        <v>113</v>
      </c>
      <c r="K1713" s="16" t="n">
        <v>292</v>
      </c>
      <c r="L1713" s="16" t="n">
        <v>30</v>
      </c>
      <c r="M1713" s="16" t="n">
        <v>0</v>
      </c>
      <c r="N1713" s="11" t="n">
        <v>0</v>
      </c>
      <c r="O1713" s="11" t="n">
        <v>0</v>
      </c>
      <c r="P1713" s="11" t="n">
        <v>0</v>
      </c>
      <c r="Q1713" s="22" t="n">
        <f>M1715/H1713</f>
        <v>1</v>
      </c>
    </row>
    <row r="1714" ht="22.5" customHeight="1">
      <c r="A1714" s="31"/>
      <c r="B1714" s="33"/>
      <c r="C1714" s="12"/>
      <c r="D1714" s="19"/>
      <c r="E1714" s="28"/>
      <c r="F1714" s="19"/>
      <c r="G1714" s="19"/>
      <c r="H1714" s="28"/>
      <c r="I1714" s="19"/>
      <c r="J1714" s="12" t="s">
        <v>114</v>
      </c>
      <c r="K1714" s="16" t="n">
        <v>39316</v>
      </c>
      <c r="L1714" s="14" t="n">
        <v>11328</v>
      </c>
      <c r="M1714" s="16" t="n">
        <v>50</v>
      </c>
      <c r="N1714" s="11" t="n">
        <v>0.001</v>
      </c>
      <c r="O1714" s="11" t="n">
        <v>0.15</v>
      </c>
      <c r="P1714" s="11" t="n">
        <v>7.5</v>
      </c>
      <c r="Q1714" s="25"/>
    </row>
    <row r="1715" ht="22.5" customHeight="1">
      <c r="A1715" s="31"/>
      <c r="B1715" s="33"/>
      <c r="C1715" s="12"/>
      <c r="D1715" s="19"/>
      <c r="E1715" s="28"/>
      <c r="F1715" s="19"/>
      <c r="G1715" s="19"/>
      <c r="H1715" s="28"/>
      <c r="I1715" s="19"/>
      <c r="J1715" s="12" t="s">
        <v>115</v>
      </c>
      <c r="K1715" s="16" t="n">
        <v>70637</v>
      </c>
      <c r="L1715" s="14" t="n">
        <v>17242</v>
      </c>
      <c r="M1715" s="16" t="n">
        <v>50</v>
      </c>
      <c r="N1715" s="11" t="n">
        <v>0</v>
      </c>
      <c r="O1715" s="11" t="n">
        <v>0.15</v>
      </c>
      <c r="P1715" s="11" t="n">
        <v>7.5</v>
      </c>
      <c r="Q1715" s="25"/>
    </row>
    <row r="1716" ht="22.5" customHeight="1">
      <c r="A1716" s="31"/>
      <c r="B1716" s="33"/>
      <c r="C1716" s="12" t="n">
        <v>91496146</v>
      </c>
      <c r="D1716" s="12" t="s">
        <v>70</v>
      </c>
      <c r="E1716" s="13" t="s">
        <v>48</v>
      </c>
      <c r="F1716" s="12" t="s">
        <v>15</v>
      </c>
      <c r="G1716" s="20" t="n">
        <v>0.14</v>
      </c>
      <c r="H1716" s="13" t="n">
        <v>200</v>
      </c>
      <c r="I1716" s="20" t="n">
        <f>G1716*H1716*7</f>
        <v>196</v>
      </c>
      <c r="J1716" s="12" t="s">
        <v>113</v>
      </c>
      <c r="K1716" s="16" t="n">
        <v>201</v>
      </c>
      <c r="L1716" s="16" t="n">
        <v>42</v>
      </c>
      <c r="M1716" s="16" t="n">
        <v>1</v>
      </c>
      <c r="N1716" s="11" t="n">
        <v>0.003</v>
      </c>
      <c r="O1716" s="11" t="n">
        <v>0.14</v>
      </c>
      <c r="P1716" s="11" t="n">
        <v>0.14</v>
      </c>
      <c r="Q1716" s="22" t="n">
        <f>M1718/H1716</f>
        <v>1</v>
      </c>
    </row>
    <row r="1717" ht="22.5" customHeight="1">
      <c r="A1717" s="31"/>
      <c r="B1717" s="33"/>
      <c r="C1717" s="12"/>
      <c r="D1717" s="19"/>
      <c r="E1717" s="28"/>
      <c r="F1717" s="19"/>
      <c r="G1717" s="19"/>
      <c r="H1717" s="28"/>
      <c r="I1717" s="19"/>
      <c r="J1717" s="12" t="s">
        <v>114</v>
      </c>
      <c r="K1717" s="16" t="n">
        <v>24197</v>
      </c>
      <c r="L1717" s="14" t="n">
        <v>10435</v>
      </c>
      <c r="M1717" s="16" t="n">
        <v>200</v>
      </c>
      <c r="N1717" s="11" t="n">
        <v>0.003</v>
      </c>
      <c r="O1717" s="11" t="n">
        <v>0.14</v>
      </c>
      <c r="P1717" s="11" t="n">
        <v>28</v>
      </c>
      <c r="Q1717" s="25"/>
    </row>
    <row r="1718" ht="22.5" customHeight="1">
      <c r="A1718" s="31"/>
      <c r="B1718" s="33"/>
      <c r="C1718" s="12"/>
      <c r="D1718" s="19"/>
      <c r="E1718" s="28"/>
      <c r="F1718" s="19"/>
      <c r="G1718" s="19"/>
      <c r="H1718" s="28"/>
      <c r="I1718" s="19"/>
      <c r="J1718" s="12" t="s">
        <v>115</v>
      </c>
      <c r="K1718" s="16" t="n">
        <v>44581</v>
      </c>
      <c r="L1718" s="14" t="n">
        <v>17198</v>
      </c>
      <c r="M1718" s="16" t="n">
        <v>200</v>
      </c>
      <c r="N1718" s="11" t="n">
        <v>0.002</v>
      </c>
      <c r="O1718" s="11" t="n">
        <v>0.14</v>
      </c>
      <c r="P1718" s="11" t="n">
        <v>28</v>
      </c>
      <c r="Q1718" s="25"/>
    </row>
    <row r="1719" ht="22.5" customHeight="1">
      <c r="A1719" s="31"/>
      <c r="B1719" s="33"/>
      <c r="C1719" s="12" t="n">
        <v>91496147</v>
      </c>
      <c r="D1719" s="12" t="s">
        <v>70</v>
      </c>
      <c r="E1719" s="13" t="s">
        <v>11</v>
      </c>
      <c r="F1719" s="12" t="s">
        <v>15</v>
      </c>
      <c r="G1719" s="20" t="n">
        <v>0.14</v>
      </c>
      <c r="H1719" s="13" t="n">
        <v>150</v>
      </c>
      <c r="I1719" s="20" t="n">
        <f>G1719*H1719*7</f>
        <v>147</v>
      </c>
      <c r="J1719" s="12" t="s">
        <v>113</v>
      </c>
      <c r="K1719" s="16" t="n">
        <v>650</v>
      </c>
      <c r="L1719" s="14" t="n">
        <v>56</v>
      </c>
      <c r="M1719" s="16" t="n">
        <v>0</v>
      </c>
      <c r="N1719" s="11" t="n">
        <v>0</v>
      </c>
      <c r="O1719" s="11" t="n">
        <v>0</v>
      </c>
      <c r="P1719" s="11" t="n">
        <v>0</v>
      </c>
      <c r="Q1719" s="22" t="n">
        <f>M1721/H1719</f>
        <v>1</v>
      </c>
    </row>
    <row r="1720" ht="22.5" customHeight="1">
      <c r="A1720" s="31"/>
      <c r="B1720" s="33"/>
      <c r="C1720" s="12"/>
      <c r="D1720" s="19"/>
      <c r="E1720" s="28"/>
      <c r="F1720" s="19"/>
      <c r="G1720" s="19"/>
      <c r="H1720" s="28"/>
      <c r="I1720" s="19"/>
      <c r="J1720" s="12" t="s">
        <v>114</v>
      </c>
      <c r="K1720" s="16" t="n">
        <v>16403</v>
      </c>
      <c r="L1720" s="14" t="n">
        <v>3185</v>
      </c>
      <c r="M1720" s="16" t="n">
        <v>98</v>
      </c>
      <c r="N1720" s="11" t="n">
        <v>0.004</v>
      </c>
      <c r="O1720" s="11" t="n">
        <v>0.13</v>
      </c>
      <c r="P1720" s="11" t="n">
        <v>12.74</v>
      </c>
      <c r="Q1720" s="25"/>
    </row>
    <row r="1721" ht="22.5" customHeight="1">
      <c r="A1721" s="31"/>
      <c r="B1721" s="33"/>
      <c r="C1721" s="12"/>
      <c r="D1721" s="19"/>
      <c r="E1721" s="28"/>
      <c r="F1721" s="19"/>
      <c r="G1721" s="19"/>
      <c r="H1721" s="28"/>
      <c r="I1721" s="19"/>
      <c r="J1721" s="12" t="s">
        <v>115</v>
      </c>
      <c r="K1721" s="16" t="n">
        <v>69891</v>
      </c>
      <c r="L1721" s="14" t="n">
        <v>11760</v>
      </c>
      <c r="M1721" s="16" t="n">
        <v>150</v>
      </c>
      <c r="N1721" s="11" t="n">
        <v>0.002</v>
      </c>
      <c r="O1721" s="11" t="n">
        <v>0.13</v>
      </c>
      <c r="P1721" s="11" t="n">
        <v>19.5</v>
      </c>
      <c r="Q1721" s="25"/>
    </row>
    <row r="1722" ht="22.5" customHeight="1">
      <c r="A1722" s="31"/>
      <c r="B1722" s="33"/>
      <c r="C1722" s="12" t="n">
        <v>91496148</v>
      </c>
      <c r="D1722" s="12" t="s">
        <v>70</v>
      </c>
      <c r="E1722" s="13" t="s">
        <v>14</v>
      </c>
      <c r="F1722" s="12" t="s">
        <v>15</v>
      </c>
      <c r="G1722" s="20" t="n">
        <v>0.15</v>
      </c>
      <c r="H1722" s="13" t="n">
        <v>300</v>
      </c>
      <c r="I1722" s="20" t="n">
        <f>G1722*H1722*7</f>
        <v>315</v>
      </c>
      <c r="J1722" s="12" t="s">
        <v>113</v>
      </c>
      <c r="K1722" s="16" t="n">
        <v>32</v>
      </c>
      <c r="L1722" s="16" t="n">
        <v>3</v>
      </c>
      <c r="M1722" s="16" t="n">
        <v>0</v>
      </c>
      <c r="N1722" s="11" t="n">
        <v>0</v>
      </c>
      <c r="O1722" s="11" t="n">
        <v>0</v>
      </c>
      <c r="P1722" s="11" t="n">
        <v>0</v>
      </c>
      <c r="Q1722" s="22" t="n">
        <f>M1724/H1722</f>
        <v>1</v>
      </c>
    </row>
    <row r="1723" ht="22.5" customHeight="1">
      <c r="A1723" s="31"/>
      <c r="B1723" s="33"/>
      <c r="C1723" s="12"/>
      <c r="D1723" s="19"/>
      <c r="E1723" s="28"/>
      <c r="F1723" s="19"/>
      <c r="G1723" s="19"/>
      <c r="H1723" s="28"/>
      <c r="I1723" s="19"/>
      <c r="J1723" s="12" t="s">
        <v>114</v>
      </c>
      <c r="K1723" s="16" t="n">
        <v>41421</v>
      </c>
      <c r="L1723" s="14" t="n">
        <v>17024</v>
      </c>
      <c r="M1723" s="16" t="n">
        <v>261</v>
      </c>
      <c r="N1723" s="11" t="n">
        <v>0.002</v>
      </c>
      <c r="O1723" s="11" t="n">
        <v>0.15</v>
      </c>
      <c r="P1723" s="11" t="n">
        <v>39.15</v>
      </c>
      <c r="Q1723" s="25"/>
    </row>
    <row r="1724" ht="22.5" customHeight="1">
      <c r="A1724" s="31"/>
      <c r="B1724" s="33"/>
      <c r="C1724" s="12"/>
      <c r="D1724" s="19"/>
      <c r="E1724" s="28"/>
      <c r="F1724" s="19"/>
      <c r="G1724" s="19"/>
      <c r="H1724" s="28"/>
      <c r="I1724" s="19"/>
      <c r="J1724" s="12" t="s">
        <v>115</v>
      </c>
      <c r="K1724" s="16" t="n">
        <v>64280</v>
      </c>
      <c r="L1724" s="14" t="n">
        <v>24909</v>
      </c>
      <c r="M1724" s="16" t="n">
        <v>300</v>
      </c>
      <c r="N1724" s="11" t="n">
        <v>0.002</v>
      </c>
      <c r="O1724" s="11" t="n">
        <v>0.15</v>
      </c>
      <c r="P1724" s="11" t="n">
        <v>45</v>
      </c>
      <c r="Q1724" s="25"/>
    </row>
    <row r="1725" ht="22.5" customHeight="1">
      <c r="A1725" s="31"/>
      <c r="B1725" s="33"/>
      <c r="C1725" s="12" t="n">
        <v>10765365</v>
      </c>
      <c r="D1725" s="12" t="s">
        <v>71</v>
      </c>
      <c r="E1725" s="13" t="s">
        <v>65</v>
      </c>
      <c r="F1725" s="12" t="s">
        <v>15</v>
      </c>
      <c r="G1725" s="20" t="n">
        <v>0.19</v>
      </c>
      <c r="H1725" s="13" t="n">
        <v>100</v>
      </c>
      <c r="I1725" s="20" t="n">
        <f>G1725*H1725*7</f>
        <v>133</v>
      </c>
      <c r="J1725" s="12" t="s">
        <v>113</v>
      </c>
      <c r="K1725" s="16" t="n">
        <v>6883</v>
      </c>
      <c r="L1725" s="14" t="n">
        <v>66</v>
      </c>
      <c r="M1725" s="16" t="n">
        <v>2</v>
      </c>
      <c r="N1725" s="11" t="n">
        <v>0.006</v>
      </c>
      <c r="O1725" s="11" t="n">
        <v>0.2</v>
      </c>
      <c r="P1725" s="11" t="n">
        <v>0.4</v>
      </c>
      <c r="Q1725" s="22" t="n">
        <f>M1727/H1725</f>
        <v>1</v>
      </c>
    </row>
    <row r="1726" ht="22.5" customHeight="1">
      <c r="A1726" s="31"/>
      <c r="B1726" s="33"/>
      <c r="C1726" s="12"/>
      <c r="D1726" s="19"/>
      <c r="E1726" s="28"/>
      <c r="F1726" s="19"/>
      <c r="G1726" s="19"/>
      <c r="H1726" s="28"/>
      <c r="I1726" s="19"/>
      <c r="J1726" s="12" t="s">
        <v>114</v>
      </c>
      <c r="K1726" s="16" t="n">
        <v>64184</v>
      </c>
      <c r="L1726" s="14" t="n">
        <v>784</v>
      </c>
      <c r="M1726" s="16" t="n">
        <v>74</v>
      </c>
      <c r="N1726" s="11" t="n">
        <v>0.019</v>
      </c>
      <c r="O1726" s="11" t="n">
        <v>0.2</v>
      </c>
      <c r="P1726" s="11" t="n">
        <v>14.82</v>
      </c>
      <c r="Q1726" s="25"/>
      <c r="R1726" s="4" t="s">
        <v>147</v>
      </c>
    </row>
    <row r="1727" ht="22.5" customHeight="1">
      <c r="A1727" s="31"/>
      <c r="B1727" s="33"/>
      <c r="C1727" s="12"/>
      <c r="D1727" s="19"/>
      <c r="E1727" s="28"/>
      <c r="F1727" s="19"/>
      <c r="G1727" s="19"/>
      <c r="H1727" s="28"/>
      <c r="I1727" s="19"/>
      <c r="J1727" s="12" t="s">
        <v>115</v>
      </c>
      <c r="K1727" s="16" t="n">
        <v>169274</v>
      </c>
      <c r="L1727" s="14" t="n">
        <v>1769</v>
      </c>
      <c r="M1727" s="16" t="n">
        <v>100</v>
      </c>
      <c r="N1727" s="11" t="n">
        <v>0.011</v>
      </c>
      <c r="O1727" s="11" t="n">
        <v>0.2</v>
      </c>
      <c r="P1727" s="11" t="n">
        <v>20.01</v>
      </c>
      <c r="Q1727" s="25"/>
    </row>
    <row r="1728" ht="22.5" customHeight="1">
      <c r="A1728" s="31"/>
      <c r="B1728" s="33"/>
      <c r="C1728" s="12" t="n">
        <v>11079953</v>
      </c>
      <c r="D1728" s="12" t="s">
        <v>66</v>
      </c>
      <c r="E1728" s="13" t="s">
        <v>40</v>
      </c>
      <c r="F1728" s="12" t="s">
        <v>15</v>
      </c>
      <c r="G1728" s="20" t="n">
        <v>0.8</v>
      </c>
      <c r="H1728" s="13" t="n">
        <v>100</v>
      </c>
      <c r="I1728" s="20" t="n">
        <f>G1728*H1728*7</f>
        <v>560</v>
      </c>
      <c r="J1728" s="12" t="s">
        <v>113</v>
      </c>
      <c r="K1728" s="16" t="n">
        <v>0</v>
      </c>
      <c r="L1728" s="16" t="n">
        <v>0</v>
      </c>
      <c r="M1728" s="16" t="n">
        <v>0</v>
      </c>
      <c r="N1728" s="11" t="n">
        <v>0</v>
      </c>
      <c r="O1728" s="11" t="n">
        <v>0</v>
      </c>
      <c r="P1728" s="11" t="n">
        <v>0</v>
      </c>
      <c r="Q1728" s="22" t="n">
        <f>M1730/H1728</f>
        <v>0</v>
      </c>
    </row>
    <row r="1729" ht="22.5" customHeight="1">
      <c r="A1729" s="31"/>
      <c r="B1729" s="33"/>
      <c r="C1729" s="12"/>
      <c r="D1729" s="19"/>
      <c r="E1729" s="28"/>
      <c r="F1729" s="19"/>
      <c r="G1729" s="19"/>
      <c r="H1729" s="28"/>
      <c r="I1729" s="19"/>
      <c r="J1729" s="12" t="s">
        <v>114</v>
      </c>
      <c r="K1729" s="16" t="n">
        <v>13</v>
      </c>
      <c r="L1729" s="16" t="n">
        <v>0</v>
      </c>
      <c r="M1729" s="16" t="n">
        <v>0</v>
      </c>
      <c r="N1729" s="11" t="n">
        <v>0</v>
      </c>
      <c r="O1729" s="11" t="n">
        <v>0</v>
      </c>
      <c r="P1729" s="11" t="n">
        <v>0</v>
      </c>
      <c r="Q1729" s="25"/>
    </row>
    <row r="1730" ht="22.5" customHeight="1">
      <c r="A1730" s="31"/>
      <c r="B1730" s="33"/>
      <c r="C1730" s="12"/>
      <c r="D1730" s="19"/>
      <c r="E1730" s="28"/>
      <c r="F1730" s="19"/>
      <c r="G1730" s="19"/>
      <c r="H1730" s="28"/>
      <c r="I1730" s="19"/>
      <c r="J1730" s="12" t="s">
        <v>115</v>
      </c>
      <c r="K1730" s="16" t="n">
        <v>27</v>
      </c>
      <c r="L1730" s="16" t="n">
        <v>3</v>
      </c>
      <c r="M1730" s="16" t="n">
        <v>0</v>
      </c>
      <c r="N1730" s="11" t="n">
        <v>0</v>
      </c>
      <c r="O1730" s="11" t="n">
        <v>0</v>
      </c>
      <c r="P1730" s="11" t="n">
        <v>0</v>
      </c>
      <c r="Q1730" s="25"/>
    </row>
    <row r="1731" ht="22.5" customHeight="1">
      <c r="A1731" s="31"/>
      <c r="B1731" s="33"/>
      <c r="C1731" s="12" t="n">
        <v>11079265</v>
      </c>
      <c r="D1731" s="12" t="s">
        <v>68</v>
      </c>
      <c r="E1731" s="13" t="s">
        <v>11</v>
      </c>
      <c r="F1731" s="12" t="s">
        <v>32</v>
      </c>
      <c r="G1731" s="20" t="n">
        <v>0.3</v>
      </c>
      <c r="H1731" s="13" t="n">
        <v>100</v>
      </c>
      <c r="I1731" s="20" t="n">
        <f>G1731*H1731*7</f>
        <v>210</v>
      </c>
      <c r="J1731" s="12" t="s">
        <v>113</v>
      </c>
      <c r="K1731" s="16" t="n">
        <v>0</v>
      </c>
      <c r="L1731" s="16" t="n">
        <v>0</v>
      </c>
      <c r="M1731" s="16" t="n">
        <v>0</v>
      </c>
      <c r="N1731" s="11" t="n">
        <v>0</v>
      </c>
      <c r="O1731" s="11" t="n">
        <v>0</v>
      </c>
      <c r="P1731" s="11" t="n">
        <v>0</v>
      </c>
      <c r="Q1731" s="22" t="n">
        <f>M1733/H1731</f>
        <v>0</v>
      </c>
    </row>
    <row r="1732" ht="22.5" customHeight="1">
      <c r="A1732" s="31"/>
      <c r="B1732" s="33"/>
      <c r="C1732" s="12"/>
      <c r="D1732" s="19"/>
      <c r="E1732" s="28"/>
      <c r="F1732" s="19"/>
      <c r="G1732" s="19"/>
      <c r="H1732" s="28"/>
      <c r="I1732" s="19"/>
      <c r="J1732" s="12" t="s">
        <v>114</v>
      </c>
      <c r="K1732" s="16" t="n">
        <v>0</v>
      </c>
      <c r="L1732" s="16" t="n">
        <v>0</v>
      </c>
      <c r="M1732" s="16" t="n">
        <v>0</v>
      </c>
      <c r="N1732" s="11" t="n">
        <v>0</v>
      </c>
      <c r="O1732" s="11" t="n">
        <v>0</v>
      </c>
      <c r="P1732" s="11" t="n">
        <v>0</v>
      </c>
      <c r="Q1732" s="25"/>
    </row>
    <row r="1733" ht="22.5" customHeight="1">
      <c r="A1733" s="31"/>
      <c r="B1733" s="33"/>
      <c r="C1733" s="12"/>
      <c r="D1733" s="19"/>
      <c r="E1733" s="28"/>
      <c r="F1733" s="19"/>
      <c r="G1733" s="19"/>
      <c r="H1733" s="28"/>
      <c r="I1733" s="19"/>
      <c r="J1733" s="12" t="s">
        <v>115</v>
      </c>
      <c r="K1733" s="16" t="n">
        <v>419</v>
      </c>
      <c r="L1733" s="14" t="n">
        <v>17</v>
      </c>
      <c r="M1733" s="16" t="n">
        <v>0</v>
      </c>
      <c r="N1733" s="11" t="n">
        <v>0</v>
      </c>
      <c r="O1733" s="11" t="n">
        <v>0</v>
      </c>
      <c r="P1733" s="11" t="n">
        <v>0.09</v>
      </c>
      <c r="Q1733" s="25"/>
    </row>
    <row r="1734" ht="22.5" customHeight="1">
      <c r="A1734" s="31"/>
      <c r="B1734" s="33"/>
      <c r="C1734" s="12" t="n">
        <v>9535696</v>
      </c>
      <c r="D1734" s="12" t="s">
        <v>72</v>
      </c>
      <c r="E1734" s="13" t="s">
        <v>40</v>
      </c>
      <c r="F1734" s="12" t="s">
        <v>15</v>
      </c>
      <c r="G1734" s="20" t="n">
        <v>0.1</v>
      </c>
      <c r="H1734" s="13" t="n">
        <v>100</v>
      </c>
      <c r="I1734" s="20" t="n">
        <f>G1734*H1734*7</f>
        <v>70</v>
      </c>
      <c r="J1734" s="12" t="s">
        <v>113</v>
      </c>
      <c r="K1734" s="16" t="n">
        <v>538</v>
      </c>
      <c r="L1734" s="16" t="n">
        <v>2</v>
      </c>
      <c r="M1734" s="16" t="n">
        <v>0</v>
      </c>
      <c r="N1734" s="11" t="n">
        <v>0</v>
      </c>
      <c r="O1734" s="11" t="n">
        <v>0</v>
      </c>
      <c r="P1734" s="11" t="n">
        <v>0</v>
      </c>
      <c r="Q1734" s="22" t="n">
        <f>M1736/H1734</f>
        <v>0</v>
      </c>
    </row>
    <row r="1735" ht="22.5" customHeight="1">
      <c r="A1735" s="31"/>
      <c r="B1735" s="33"/>
      <c r="C1735" s="12"/>
      <c r="D1735" s="19"/>
      <c r="E1735" s="28"/>
      <c r="F1735" s="19"/>
      <c r="G1735" s="19"/>
      <c r="H1735" s="28"/>
      <c r="I1735" s="19"/>
      <c r="J1735" s="12" t="s">
        <v>114</v>
      </c>
      <c r="K1735" s="16" t="n">
        <v>6743</v>
      </c>
      <c r="L1735" s="14" t="n">
        <v>142</v>
      </c>
      <c r="M1735" s="16" t="n">
        <v>0</v>
      </c>
      <c r="N1735" s="11" t="n">
        <v>0</v>
      </c>
      <c r="O1735" s="11" t="n">
        <v>0</v>
      </c>
      <c r="P1735" s="11" t="n">
        <v>0</v>
      </c>
      <c r="Q1735" s="25"/>
    </row>
    <row r="1736" ht="22.5" customHeight="1">
      <c r="A1736" s="31"/>
      <c r="B1736" s="33"/>
      <c r="C1736" s="12"/>
      <c r="D1736" s="19"/>
      <c r="E1736" s="28"/>
      <c r="F1736" s="19"/>
      <c r="G1736" s="19"/>
      <c r="H1736" s="28"/>
      <c r="I1736" s="19"/>
      <c r="J1736" s="12" t="s">
        <v>115</v>
      </c>
      <c r="K1736" s="16" t="n">
        <v>17425</v>
      </c>
      <c r="L1736" s="14" t="n">
        <v>259</v>
      </c>
      <c r="M1736" s="16" t="n">
        <v>0</v>
      </c>
      <c r="N1736" s="11" t="n">
        <v>0</v>
      </c>
      <c r="O1736" s="11" t="n">
        <v>0</v>
      </c>
      <c r="P1736" s="11" t="n">
        <v>0</v>
      </c>
      <c r="Q1736" s="25"/>
    </row>
    <row r="1737" ht="22.5" customHeight="1">
      <c r="A1737" s="31"/>
      <c r="B1737" s="33"/>
      <c r="C1737" s="12" t="n">
        <v>11690181</v>
      </c>
      <c r="D1737" s="12" t="s">
        <v>73</v>
      </c>
      <c r="E1737" s="13" t="s">
        <v>14</v>
      </c>
      <c r="F1737" s="12" t="s">
        <v>15</v>
      </c>
      <c r="G1737" s="20" t="n">
        <v>0.45</v>
      </c>
      <c r="H1737" s="13" t="n">
        <v>100</v>
      </c>
      <c r="I1737" s="20" t="n">
        <f>G1737*H1737*7</f>
        <v>315</v>
      </c>
      <c r="J1737" s="12" t="s">
        <v>113</v>
      </c>
      <c r="K1737" s="16" t="n">
        <v>1010</v>
      </c>
      <c r="L1737" s="16" t="n">
        <v>7</v>
      </c>
      <c r="M1737" s="16" t="n">
        <v>0</v>
      </c>
      <c r="N1737" s="11" t="n">
        <v>0</v>
      </c>
      <c r="O1737" s="11" t="n">
        <v>0</v>
      </c>
      <c r="P1737" s="11" t="n">
        <v>0</v>
      </c>
      <c r="Q1737" s="22" t="n">
        <f>M1739/H1737</f>
        <v>1</v>
      </c>
    </row>
    <row r="1738" ht="22.5" customHeight="1">
      <c r="A1738" s="31"/>
      <c r="B1738" s="33"/>
      <c r="C1738" s="12"/>
      <c r="D1738" s="19"/>
      <c r="E1738" s="28"/>
      <c r="F1738" s="19"/>
      <c r="G1738" s="19"/>
      <c r="H1738" s="28"/>
      <c r="I1738" s="19"/>
      <c r="J1738" s="12" t="s">
        <v>114</v>
      </c>
      <c r="K1738" s="16" t="n">
        <v>29981</v>
      </c>
      <c r="L1738" s="14" t="n">
        <v>1036</v>
      </c>
      <c r="M1738" s="16" t="n">
        <v>100</v>
      </c>
      <c r="N1738" s="11" t="n">
        <v>0.042</v>
      </c>
      <c r="O1738" s="11" t="n">
        <v>0.44</v>
      </c>
      <c r="P1738" s="11" t="n">
        <v>44</v>
      </c>
      <c r="Q1738" s="25"/>
    </row>
    <row r="1739" ht="22.5" customHeight="1">
      <c r="A1739" s="31"/>
      <c r="B1739" s="33"/>
      <c r="C1739" s="12"/>
      <c r="D1739" s="19"/>
      <c r="E1739" s="28"/>
      <c r="F1739" s="19"/>
      <c r="G1739" s="19"/>
      <c r="H1739" s="28"/>
      <c r="I1739" s="19"/>
      <c r="J1739" s="12" t="s">
        <v>115</v>
      </c>
      <c r="K1739" s="16" t="n">
        <v>90672</v>
      </c>
      <c r="L1739" s="14" t="n">
        <v>3195</v>
      </c>
      <c r="M1739" s="16" t="n">
        <v>100</v>
      </c>
      <c r="N1739" s="11" t="n">
        <v>0.014</v>
      </c>
      <c r="O1739" s="11" t="n">
        <v>0.44</v>
      </c>
      <c r="P1739" s="11" t="n">
        <v>44</v>
      </c>
      <c r="Q1739" s="25"/>
    </row>
    <row r="1740" ht="22.5" customHeight="1">
      <c r="A1740" s="31"/>
      <c r="B1740" s="33"/>
      <c r="C1740" s="12" t="n">
        <v>11836152</v>
      </c>
      <c r="D1740" s="12" t="s">
        <v>67</v>
      </c>
      <c r="E1740" s="13" t="s">
        <v>40</v>
      </c>
      <c r="F1740" s="12" t="s">
        <v>15</v>
      </c>
      <c r="G1740" s="20" t="n">
        <v>0.09</v>
      </c>
      <c r="H1740" s="13" t="n">
        <v>100</v>
      </c>
      <c r="I1740" s="20" t="n">
        <f>G1740*H1740*7</f>
        <v>63</v>
      </c>
      <c r="J1740" s="12" t="s">
        <v>113</v>
      </c>
      <c r="K1740" s="16" t="n">
        <v>108</v>
      </c>
      <c r="L1740" s="14" t="n">
        <v>10</v>
      </c>
      <c r="M1740" s="16" t="n">
        <v>0</v>
      </c>
      <c r="N1740" s="11" t="n">
        <v>0</v>
      </c>
      <c r="O1740" s="11" t="n">
        <v>0</v>
      </c>
      <c r="P1740" s="11" t="n">
        <v>0</v>
      </c>
      <c r="Q1740" s="22" t="n">
        <f>M1742/H1740</f>
        <v>0</v>
      </c>
    </row>
    <row r="1741" ht="22.5" customHeight="1">
      <c r="A1741" s="31"/>
      <c r="B1741" s="33"/>
      <c r="C1741" s="12"/>
      <c r="D1741" s="19"/>
      <c r="E1741" s="28"/>
      <c r="F1741" s="19"/>
      <c r="G1741" s="19"/>
      <c r="H1741" s="28"/>
      <c r="I1741" s="19"/>
      <c r="J1741" s="12" t="s">
        <v>114</v>
      </c>
      <c r="K1741" s="16" t="n">
        <v>1000</v>
      </c>
      <c r="L1741" s="14" t="n">
        <v>140</v>
      </c>
      <c r="M1741" s="16" t="n">
        <v>0</v>
      </c>
      <c r="N1741" s="11" t="n">
        <v>0</v>
      </c>
      <c r="O1741" s="11" t="n">
        <v>0</v>
      </c>
      <c r="P1741" s="11" t="n">
        <v>0</v>
      </c>
      <c r="Q1741" s="25"/>
    </row>
    <row r="1742" ht="22.5" customHeight="1">
      <c r="A1742" s="31"/>
      <c r="B1742" s="33"/>
      <c r="C1742" s="12"/>
      <c r="D1742" s="19"/>
      <c r="E1742" s="28"/>
      <c r="F1742" s="19"/>
      <c r="G1742" s="19"/>
      <c r="H1742" s="28"/>
      <c r="I1742" s="19"/>
      <c r="J1742" s="12" t="s">
        <v>115</v>
      </c>
      <c r="K1742" s="16" t="n">
        <v>2013</v>
      </c>
      <c r="L1742" s="14" t="n">
        <v>268</v>
      </c>
      <c r="M1742" s="16" t="n">
        <v>0</v>
      </c>
      <c r="N1742" s="11" t="n">
        <v>0</v>
      </c>
      <c r="O1742" s="11" t="n">
        <v>0</v>
      </c>
      <c r="P1742" s="11" t="n">
        <v>0</v>
      </c>
      <c r="Q1742" s="25"/>
    </row>
    <row r="1743" ht="22.5" customHeight="1">
      <c r="A1743" s="31"/>
      <c r="B1743" s="33"/>
      <c r="C1743" s="12" t="n">
        <v>11862336</v>
      </c>
      <c r="D1743" s="12" t="s">
        <v>63</v>
      </c>
      <c r="E1743" s="13" t="s">
        <v>29</v>
      </c>
      <c r="F1743" s="12" t="s">
        <v>15</v>
      </c>
      <c r="G1743" s="20" t="n">
        <v>0.1</v>
      </c>
      <c r="H1743" s="13" t="n">
        <v>100</v>
      </c>
      <c r="I1743" s="20" t="n">
        <f>G1743*H1743*7</f>
        <v>70</v>
      </c>
      <c r="J1743" s="12" t="s">
        <v>113</v>
      </c>
      <c r="K1743" s="16" t="n">
        <v>7</v>
      </c>
      <c r="L1743" s="16" t="n">
        <v>2</v>
      </c>
      <c r="M1743" s="16" t="n">
        <v>0</v>
      </c>
      <c r="N1743" s="11" t="n">
        <v>0</v>
      </c>
      <c r="O1743" s="11" t="n">
        <v>0</v>
      </c>
      <c r="P1743" s="11" t="n">
        <v>0</v>
      </c>
      <c r="Q1743" s="22" t="n">
        <f>M1745/H1743</f>
        <v>0</v>
      </c>
    </row>
    <row r="1744" ht="22.5" customHeight="1">
      <c r="A1744" s="31"/>
      <c r="B1744" s="33"/>
      <c r="C1744" s="12"/>
      <c r="D1744" s="19"/>
      <c r="E1744" s="28"/>
      <c r="F1744" s="19"/>
      <c r="G1744" s="19"/>
      <c r="H1744" s="28"/>
      <c r="I1744" s="19"/>
      <c r="J1744" s="12" t="s">
        <v>114</v>
      </c>
      <c r="K1744" s="16" t="n">
        <v>361</v>
      </c>
      <c r="L1744" s="14" t="n">
        <v>140</v>
      </c>
      <c r="M1744" s="16" t="n">
        <v>0</v>
      </c>
      <c r="N1744" s="11" t="n">
        <v>0</v>
      </c>
      <c r="O1744" s="11" t="n">
        <v>0</v>
      </c>
      <c r="P1744" s="11" t="n">
        <v>0</v>
      </c>
      <c r="Q1744" s="25"/>
    </row>
    <row r="1745" ht="22.5" customHeight="1">
      <c r="A1745" s="31"/>
      <c r="B1745" s="33"/>
      <c r="C1745" s="12"/>
      <c r="D1745" s="19"/>
      <c r="E1745" s="28"/>
      <c r="F1745" s="19"/>
      <c r="G1745" s="19"/>
      <c r="H1745" s="28"/>
      <c r="I1745" s="19"/>
      <c r="J1745" s="12" t="s">
        <v>115</v>
      </c>
      <c r="K1745" s="16" t="n">
        <v>621</v>
      </c>
      <c r="L1745" s="14" t="n">
        <v>199</v>
      </c>
      <c r="M1745" s="16" t="n">
        <v>0</v>
      </c>
      <c r="N1745" s="11" t="n">
        <v>0</v>
      </c>
      <c r="O1745" s="11" t="n">
        <v>0</v>
      </c>
      <c r="P1745" s="11" t="n">
        <v>0</v>
      </c>
      <c r="Q1745" s="25"/>
    </row>
    <row r="1746" ht="22.5" customHeight="1">
      <c r="A1746" s="31"/>
      <c r="B1746" s="50" t="s">
        <v>120</v>
      </c>
      <c r="C1746" s="12" t="n">
        <v>6395488</v>
      </c>
      <c r="D1746" s="12" t="s">
        <v>43</v>
      </c>
      <c r="E1746" s="13" t="s">
        <v>14</v>
      </c>
      <c r="F1746" s="12" t="s">
        <v>15</v>
      </c>
      <c r="G1746" s="20" t="n">
        <v>0.3</v>
      </c>
      <c r="H1746" s="12" t="n">
        <v>200</v>
      </c>
      <c r="I1746" s="20" t="n">
        <f>G1746*H1746*7</f>
        <v>420</v>
      </c>
      <c r="J1746" s="12" t="s">
        <v>113</v>
      </c>
      <c r="K1746" s="14" t="n">
        <v>27</v>
      </c>
      <c r="L1746" s="14" t="n">
        <v>9</v>
      </c>
      <c r="M1746" s="15" t="n">
        <v>0</v>
      </c>
      <c r="N1746" s="11" t="n">
        <v>0</v>
      </c>
      <c r="O1746" s="11" t="n">
        <v>0</v>
      </c>
      <c r="P1746" s="11" t="n">
        <v>0</v>
      </c>
      <c r="Q1746" s="22" t="n">
        <f>M1748/H1746</f>
        <v>1</v>
      </c>
    </row>
    <row r="1747" ht="22.5" customHeight="1">
      <c r="A1747" s="31"/>
      <c r="B1747" s="19"/>
      <c r="C1747" s="12"/>
      <c r="D1747" s="19"/>
      <c r="E1747" s="28"/>
      <c r="F1747" s="19"/>
      <c r="G1747" s="19"/>
      <c r="H1747" s="19"/>
      <c r="I1747" s="19"/>
      <c r="J1747" s="12" t="s">
        <v>114</v>
      </c>
      <c r="K1747" s="14" t="n">
        <v>52022</v>
      </c>
      <c r="L1747" s="14" t="n">
        <v>21795</v>
      </c>
      <c r="M1747" s="10" t="n">
        <v>200</v>
      </c>
      <c r="N1747" s="11" t="n">
        <v>0.003</v>
      </c>
      <c r="O1747" s="11" t="n">
        <v>0.3</v>
      </c>
      <c r="P1747" s="11" t="n">
        <v>60</v>
      </c>
      <c r="Q1747" s="25"/>
    </row>
    <row r="1748" ht="22.5" customHeight="1">
      <c r="A1748" s="31"/>
      <c r="B1748" s="19"/>
      <c r="C1748" s="12"/>
      <c r="D1748" s="19"/>
      <c r="E1748" s="28"/>
      <c r="F1748" s="19"/>
      <c r="G1748" s="19"/>
      <c r="H1748" s="19"/>
      <c r="I1748" s="19"/>
      <c r="J1748" s="12" t="s">
        <v>115</v>
      </c>
      <c r="K1748" s="14" t="n">
        <v>56266</v>
      </c>
      <c r="L1748" s="14" t="n">
        <v>22895</v>
      </c>
      <c r="M1748" s="10" t="n">
        <v>200</v>
      </c>
      <c r="N1748" s="11" t="n">
        <v>0.003</v>
      </c>
      <c r="O1748" s="11" t="n">
        <v>0.3</v>
      </c>
      <c r="P1748" s="11" t="n">
        <v>60</v>
      </c>
      <c r="Q1748" s="25"/>
    </row>
    <row r="1749" ht="22.5" customHeight="1">
      <c r="A1749" s="31"/>
      <c r="B1749" s="19"/>
      <c r="C1749" s="12" t="n">
        <v>8291713</v>
      </c>
      <c r="D1749" s="12" t="s">
        <v>44</v>
      </c>
      <c r="E1749" s="13" t="s">
        <v>14</v>
      </c>
      <c r="F1749" s="12" t="s">
        <v>15</v>
      </c>
      <c r="G1749" s="20" t="n">
        <v>0.14</v>
      </c>
      <c r="H1749" s="12" t="n">
        <v>2000</v>
      </c>
      <c r="I1749" s="20" t="n">
        <f>G1749*H1749*7</f>
        <v>1960</v>
      </c>
      <c r="J1749" s="12" t="s">
        <v>113</v>
      </c>
      <c r="K1749" s="14" t="n">
        <v>122</v>
      </c>
      <c r="L1749" s="14" t="n">
        <v>19</v>
      </c>
      <c r="M1749" s="15" t="n">
        <v>5</v>
      </c>
      <c r="N1749" s="11" t="n">
        <v>0.037</v>
      </c>
      <c r="O1749" s="11" t="n">
        <v>0.14</v>
      </c>
      <c r="P1749" s="11" t="n">
        <v>0.7</v>
      </c>
      <c r="Q1749" s="22" t="n">
        <f>M1751/H1749</f>
        <v>0.75</v>
      </c>
    </row>
    <row r="1750" ht="22.5" customHeight="1">
      <c r="A1750" s="31"/>
      <c r="B1750" s="19"/>
      <c r="C1750" s="12"/>
      <c r="D1750" s="19"/>
      <c r="E1750" s="28"/>
      <c r="F1750" s="19"/>
      <c r="G1750" s="19"/>
      <c r="H1750" s="19"/>
      <c r="I1750" s="19"/>
      <c r="J1750" s="12" t="s">
        <v>114</v>
      </c>
      <c r="K1750" s="14" t="n">
        <v>37157</v>
      </c>
      <c r="L1750" s="14" t="n">
        <v>12215</v>
      </c>
      <c r="M1750" s="14" t="n">
        <v>534</v>
      </c>
      <c r="N1750" s="11" t="n">
        <v>0.006</v>
      </c>
      <c r="O1750" s="11" t="n">
        <v>0.14</v>
      </c>
      <c r="P1750" s="11" t="n">
        <v>74.76</v>
      </c>
      <c r="Q1750" s="25"/>
    </row>
    <row r="1751" ht="22.5" customHeight="1">
      <c r="A1751" s="31"/>
      <c r="B1751" s="19"/>
      <c r="C1751" s="12"/>
      <c r="D1751" s="19"/>
      <c r="E1751" s="28"/>
      <c r="F1751" s="19"/>
      <c r="G1751" s="19"/>
      <c r="H1751" s="19"/>
      <c r="I1751" s="19"/>
      <c r="J1751" s="12" t="s">
        <v>115</v>
      </c>
      <c r="K1751" s="14" t="n">
        <v>104895</v>
      </c>
      <c r="L1751" s="14" t="n">
        <v>35745</v>
      </c>
      <c r="M1751" s="14" t="n">
        <v>1500</v>
      </c>
      <c r="N1751" s="11" t="n">
        <v>0.006</v>
      </c>
      <c r="O1751" s="11" t="n">
        <v>0.14</v>
      </c>
      <c r="P1751" s="11" t="n">
        <v>210</v>
      </c>
      <c r="Q1751" s="25"/>
    </row>
    <row r="1752" ht="22.5" customHeight="1">
      <c r="A1752" s="31"/>
      <c r="B1752" s="19"/>
      <c r="C1752" s="12" t="n">
        <v>8566541</v>
      </c>
      <c r="D1752" s="12" t="s">
        <v>75</v>
      </c>
      <c r="E1752" s="13" t="s">
        <v>14</v>
      </c>
      <c r="F1752" s="12" t="s">
        <v>26</v>
      </c>
      <c r="G1752" s="20" t="n">
        <v>0.13</v>
      </c>
      <c r="H1752" s="12" t="n">
        <v>500</v>
      </c>
      <c r="I1752" s="20" t="n">
        <f>G1752*H1752*7</f>
        <v>455</v>
      </c>
      <c r="J1752" s="12" t="s">
        <v>113</v>
      </c>
      <c r="K1752" s="14" t="s">
        <v>121</v>
      </c>
      <c r="L1752" s="14"/>
      <c r="M1752" s="15"/>
      <c r="N1752" s="11"/>
      <c r="O1752" s="11"/>
      <c r="P1752" s="11"/>
      <c r="Q1752" s="22" t="n">
        <f>M1754/H1752</f>
        <v>0.128</v>
      </c>
    </row>
    <row r="1753" ht="22.5" customHeight="1">
      <c r="A1753" s="31"/>
      <c r="B1753" s="19"/>
      <c r="C1753" s="12"/>
      <c r="D1753" s="19"/>
      <c r="E1753" s="28"/>
      <c r="F1753" s="19"/>
      <c r="G1753" s="19"/>
      <c r="H1753" s="19"/>
      <c r="I1753" s="19"/>
      <c r="J1753" s="12" t="s">
        <v>114</v>
      </c>
      <c r="K1753" s="14" t="n">
        <v>14173</v>
      </c>
      <c r="L1753" s="14" t="n">
        <v>274</v>
      </c>
      <c r="M1753" s="15" t="n">
        <v>44</v>
      </c>
      <c r="N1753" s="11" t="n">
        <v>0</v>
      </c>
      <c r="O1753" s="11" t="n">
        <v>0.02</v>
      </c>
      <c r="P1753" s="11" t="n">
        <v>0.67</v>
      </c>
      <c r="Q1753" s="25"/>
    </row>
    <row r="1754" ht="22.5" customHeight="1">
      <c r="A1754" s="31"/>
      <c r="B1754" s="19"/>
      <c r="C1754" s="12"/>
      <c r="D1754" s="19"/>
      <c r="E1754" s="28"/>
      <c r="F1754" s="19"/>
      <c r="G1754" s="19"/>
      <c r="H1754" s="19"/>
      <c r="I1754" s="19"/>
      <c r="J1754" s="12" t="s">
        <v>115</v>
      </c>
      <c r="K1754" s="14" t="n">
        <v>72755</v>
      </c>
      <c r="L1754" s="14" t="n">
        <v>468</v>
      </c>
      <c r="M1754" s="14" t="n">
        <v>64</v>
      </c>
      <c r="N1754" s="11" t="n">
        <v>0.01</v>
      </c>
      <c r="O1754" s="11" t="n">
        <v>0.06</v>
      </c>
      <c r="P1754" s="11" t="n">
        <v>3.63</v>
      </c>
      <c r="Q1754" s="25"/>
    </row>
    <row r="1755" ht="22.5" customHeight="1">
      <c r="A1755" s="31"/>
      <c r="B1755" s="19"/>
      <c r="C1755" s="12" t="n">
        <v>8566084</v>
      </c>
      <c r="D1755" s="12" t="s">
        <v>76</v>
      </c>
      <c r="E1755" s="13" t="s">
        <v>29</v>
      </c>
      <c r="F1755" s="12" t="s">
        <v>15</v>
      </c>
      <c r="G1755" s="20" t="n">
        <v>0.12</v>
      </c>
      <c r="H1755" s="12" t="n">
        <v>100</v>
      </c>
      <c r="I1755" s="20" t="n">
        <f>G1755*H1755*7</f>
        <v>84</v>
      </c>
      <c r="J1755" s="12" t="s">
        <v>113</v>
      </c>
      <c r="K1755" s="14" t="n">
        <v>1093</v>
      </c>
      <c r="L1755" s="14" t="n">
        <v>221</v>
      </c>
      <c r="M1755" s="15" t="n">
        <v>8</v>
      </c>
      <c r="N1755" s="11" t="n">
        <v>0.004</v>
      </c>
      <c r="O1755" s="11" t="n">
        <v>0.12</v>
      </c>
      <c r="P1755" s="11" t="n">
        <v>0.96</v>
      </c>
      <c r="Q1755" s="22" t="n">
        <f>M1757/H1755</f>
        <v>1</v>
      </c>
    </row>
    <row r="1756" ht="22.5" customHeight="1">
      <c r="A1756" s="31"/>
      <c r="B1756" s="19"/>
      <c r="C1756" s="12"/>
      <c r="D1756" s="19"/>
      <c r="E1756" s="28"/>
      <c r="F1756" s="19"/>
      <c r="G1756" s="19"/>
      <c r="H1756" s="19"/>
      <c r="I1756" s="19"/>
      <c r="J1756" s="12" t="s">
        <v>114</v>
      </c>
      <c r="K1756" s="14" t="n">
        <v>35575</v>
      </c>
      <c r="L1756" s="14" t="n">
        <v>6058</v>
      </c>
      <c r="M1756" s="15" t="n">
        <v>83</v>
      </c>
      <c r="N1756" s="11" t="n">
        <v>0.002</v>
      </c>
      <c r="O1756" s="11" t="n">
        <v>0.12</v>
      </c>
      <c r="P1756" s="11" t="n">
        <v>9.96</v>
      </c>
      <c r="Q1756" s="25"/>
    </row>
    <row r="1757" ht="22.5" customHeight="1">
      <c r="A1757" s="31"/>
      <c r="B1757" s="19"/>
      <c r="C1757" s="12"/>
      <c r="D1757" s="19"/>
      <c r="E1757" s="28"/>
      <c r="F1757" s="19"/>
      <c r="G1757" s="19"/>
      <c r="H1757" s="19"/>
      <c r="I1757" s="19"/>
      <c r="J1757" s="12" t="s">
        <v>115</v>
      </c>
      <c r="K1757" s="14" t="n">
        <v>77773</v>
      </c>
      <c r="L1757" s="14" t="n">
        <v>12227</v>
      </c>
      <c r="M1757" s="15" t="n">
        <v>100</v>
      </c>
      <c r="N1757" s="11" t="n">
        <v>0.001</v>
      </c>
      <c r="O1757" s="11" t="n">
        <v>0.12</v>
      </c>
      <c r="P1757" s="11" t="n">
        <v>12</v>
      </c>
      <c r="Q1757" s="25"/>
    </row>
    <row r="1758" ht="22.5" customHeight="1">
      <c r="A1758" s="31"/>
      <c r="B1758" s="19"/>
      <c r="C1758" s="12" t="n">
        <v>2937658</v>
      </c>
      <c r="D1758" s="12" t="s">
        <v>77</v>
      </c>
      <c r="E1758" s="13" t="s">
        <v>14</v>
      </c>
      <c r="F1758" s="12" t="s">
        <v>15</v>
      </c>
      <c r="G1758" s="20" t="n">
        <v>0.15</v>
      </c>
      <c r="H1758" s="12" t="n">
        <v>100</v>
      </c>
      <c r="I1758" s="20" t="n">
        <f>G1758*H1758*7</f>
        <v>105</v>
      </c>
      <c r="J1758" s="12" t="s">
        <v>113</v>
      </c>
      <c r="K1758" s="14" t="s">
        <v>121</v>
      </c>
      <c r="L1758" s="14"/>
      <c r="M1758" s="15"/>
      <c r="N1758" s="11"/>
      <c r="O1758" s="11"/>
      <c r="P1758" s="11"/>
      <c r="Q1758" s="22" t="n">
        <f>M1760/H1758</f>
        <v>1</v>
      </c>
    </row>
    <row r="1759" ht="22.5" customHeight="1">
      <c r="A1759" s="31"/>
      <c r="B1759" s="19"/>
      <c r="C1759" s="12"/>
      <c r="D1759" s="19"/>
      <c r="E1759" s="28"/>
      <c r="F1759" s="19"/>
      <c r="G1759" s="19"/>
      <c r="H1759" s="19"/>
      <c r="I1759" s="19"/>
      <c r="J1759" s="12" t="s">
        <v>114</v>
      </c>
      <c r="K1759" s="14" t="n">
        <v>5450</v>
      </c>
      <c r="L1759" s="14" t="n">
        <v>2607</v>
      </c>
      <c r="M1759" s="15" t="n">
        <v>100</v>
      </c>
      <c r="N1759" s="11" t="n">
        <v>0.005</v>
      </c>
      <c r="O1759" s="11" t="n">
        <v>0.123</v>
      </c>
      <c r="P1759" s="11" t="n">
        <v>12.3</v>
      </c>
      <c r="Q1759" s="25"/>
    </row>
    <row r="1760" ht="22.5" customHeight="1">
      <c r="A1760" s="31"/>
      <c r="B1760" s="19"/>
      <c r="C1760" s="12"/>
      <c r="D1760" s="19"/>
      <c r="E1760" s="28"/>
      <c r="F1760" s="19"/>
      <c r="G1760" s="19"/>
      <c r="H1760" s="19"/>
      <c r="I1760" s="19"/>
      <c r="J1760" s="12" t="s">
        <v>115</v>
      </c>
      <c r="K1760" s="14" t="n">
        <v>5464</v>
      </c>
      <c r="L1760" s="14" t="n">
        <v>2617</v>
      </c>
      <c r="M1760" s="15" t="n">
        <v>100</v>
      </c>
      <c r="N1760" s="11" t="n">
        <v>0.005</v>
      </c>
      <c r="O1760" s="11" t="n">
        <v>0.123</v>
      </c>
      <c r="P1760" s="11" t="n">
        <v>12.3</v>
      </c>
      <c r="Q1760" s="25"/>
    </row>
    <row r="1761" ht="22.5" customHeight="1">
      <c r="A1761" s="31"/>
      <c r="B1761" s="19"/>
      <c r="C1761" s="12" t="n">
        <v>8942077</v>
      </c>
      <c r="D1761" s="12" t="s">
        <v>90</v>
      </c>
      <c r="E1761" s="13" t="s">
        <v>65</v>
      </c>
      <c r="F1761" s="12" t="s">
        <v>15</v>
      </c>
      <c r="G1761" s="20" t="n">
        <v>0.15</v>
      </c>
      <c r="H1761" s="12" t="n">
        <v>200</v>
      </c>
      <c r="I1761" s="20" t="n">
        <f>G1761*H1761*7</f>
        <v>210</v>
      </c>
      <c r="J1761" s="12" t="s">
        <v>113</v>
      </c>
      <c r="K1761" s="14" t="n">
        <v>2119</v>
      </c>
      <c r="L1761" s="14" t="n">
        <v>39</v>
      </c>
      <c r="M1761" s="15" t="n">
        <v>3</v>
      </c>
      <c r="N1761" s="11" t="n">
        <v>0.015</v>
      </c>
      <c r="O1761" s="11" t="n">
        <v>0.2</v>
      </c>
      <c r="P1761" s="11" t="n">
        <v>0.6</v>
      </c>
      <c r="Q1761" s="22" t="n">
        <f>M1763/H1761</f>
        <v>0.08</v>
      </c>
    </row>
    <row r="1762" ht="22.5" customHeight="1">
      <c r="A1762" s="31"/>
      <c r="B1762" s="19"/>
      <c r="C1762" s="12"/>
      <c r="D1762" s="19"/>
      <c r="E1762" s="28"/>
      <c r="F1762" s="19"/>
      <c r="G1762" s="19"/>
      <c r="H1762" s="19"/>
      <c r="I1762" s="19"/>
      <c r="J1762" s="12" t="s">
        <v>114</v>
      </c>
      <c r="K1762" s="14" t="n">
        <v>28832</v>
      </c>
      <c r="L1762" s="14" t="n">
        <v>697</v>
      </c>
      <c r="M1762" s="15" t="n">
        <v>9</v>
      </c>
      <c r="N1762" s="11" t="n">
        <v>0.003</v>
      </c>
      <c r="O1762" s="11" t="n">
        <v>0.2</v>
      </c>
      <c r="P1762" s="11" t="n">
        <v>1.8</v>
      </c>
      <c r="Q1762" s="25"/>
    </row>
    <row r="1763" ht="22.5" customHeight="1">
      <c r="A1763" s="31"/>
      <c r="B1763" s="19"/>
      <c r="C1763" s="12"/>
      <c r="D1763" s="19"/>
      <c r="E1763" s="28"/>
      <c r="F1763" s="19"/>
      <c r="G1763" s="19"/>
      <c r="H1763" s="19"/>
      <c r="I1763" s="19"/>
      <c r="J1763" s="12" t="s">
        <v>115</v>
      </c>
      <c r="K1763" s="14" t="n">
        <v>59643</v>
      </c>
      <c r="L1763" s="14" t="n">
        <v>1382</v>
      </c>
      <c r="M1763" s="15" t="n">
        <v>16</v>
      </c>
      <c r="N1763" s="11" t="n">
        <v>0.002</v>
      </c>
      <c r="O1763" s="11" t="n">
        <v>0.2</v>
      </c>
      <c r="P1763" s="11" t="n">
        <v>3.2</v>
      </c>
      <c r="Q1763" s="25"/>
    </row>
    <row r="1764" ht="22.5" customHeight="1">
      <c r="A1764" s="31"/>
      <c r="B1764" s="19"/>
      <c r="C1764" s="12" t="n">
        <v>6706444</v>
      </c>
      <c r="D1764" s="12" t="s">
        <v>78</v>
      </c>
      <c r="E1764" s="13" t="s">
        <v>79</v>
      </c>
      <c r="F1764" s="12" t="s">
        <v>12</v>
      </c>
      <c r="G1764" s="20" t="n">
        <v>0.5</v>
      </c>
      <c r="H1764" s="12" t="n">
        <v>100</v>
      </c>
      <c r="I1764" s="20" t="n">
        <f>G1764*H1764*7</f>
        <v>350</v>
      </c>
      <c r="J1764" s="12" t="s">
        <v>113</v>
      </c>
      <c r="K1764" s="14" t="s">
        <v>121</v>
      </c>
      <c r="L1764" s="14"/>
      <c r="M1764" s="15"/>
      <c r="N1764" s="11"/>
      <c r="O1764" s="11"/>
      <c r="P1764" s="11"/>
      <c r="Q1764" s="22" t="n">
        <f>M1766/H1764</f>
        <v>0.09</v>
      </c>
    </row>
    <row r="1765" ht="22.5" customHeight="1">
      <c r="A1765" s="31"/>
      <c r="B1765" s="19"/>
      <c r="C1765" s="12"/>
      <c r="D1765" s="19"/>
      <c r="E1765" s="28"/>
      <c r="F1765" s="19"/>
      <c r="G1765" s="19"/>
      <c r="H1765" s="19"/>
      <c r="I1765" s="19"/>
      <c r="J1765" s="12" t="s">
        <v>114</v>
      </c>
      <c r="K1765" s="14" t="n">
        <v>9144</v>
      </c>
      <c r="L1765" s="14" t="n">
        <v>1536</v>
      </c>
      <c r="M1765" s="15" t="n">
        <v>4</v>
      </c>
      <c r="N1765" s="11" t="n">
        <v>0.001</v>
      </c>
      <c r="O1765" s="11" t="n">
        <v>0.466</v>
      </c>
      <c r="P1765" s="11" t="n">
        <v>1.8633</v>
      </c>
      <c r="Q1765" s="25"/>
    </row>
    <row r="1766" ht="22.5" customHeight="1">
      <c r="A1766" s="31"/>
      <c r="B1766" s="19"/>
      <c r="C1766" s="12"/>
      <c r="D1766" s="19"/>
      <c r="E1766" s="28"/>
      <c r="F1766" s="19"/>
      <c r="G1766" s="19"/>
      <c r="H1766" s="19"/>
      <c r="I1766" s="19"/>
      <c r="J1766" s="12" t="s">
        <v>115</v>
      </c>
      <c r="K1766" s="14" t="n">
        <v>33428</v>
      </c>
      <c r="L1766" s="14" t="n">
        <v>6135</v>
      </c>
      <c r="M1766" s="15" t="n">
        <v>9</v>
      </c>
      <c r="N1766" s="11" t="n">
        <v>0.001</v>
      </c>
      <c r="O1766" s="11" t="n">
        <v>0.752</v>
      </c>
      <c r="P1766" s="11" t="n">
        <v>6.7669</v>
      </c>
      <c r="Q1766" s="25"/>
    </row>
    <row r="1767" ht="22.5" customHeight="1">
      <c r="A1767" s="31"/>
      <c r="B1767" s="19"/>
      <c r="C1767" s="12" t="n">
        <v>5963354</v>
      </c>
      <c r="D1767" s="12" t="s">
        <v>78</v>
      </c>
      <c r="E1767" s="13" t="s">
        <v>79</v>
      </c>
      <c r="F1767" s="12" t="s">
        <v>15</v>
      </c>
      <c r="G1767" s="20" t="n">
        <v>0.55</v>
      </c>
      <c r="H1767" s="12" t="n">
        <v>500</v>
      </c>
      <c r="I1767" s="20" t="n">
        <f>G1767*H1767*7</f>
        <v>1925</v>
      </c>
      <c r="J1767" s="12" t="s">
        <v>113</v>
      </c>
      <c r="K1767" s="14" t="n">
        <v>2470</v>
      </c>
      <c r="L1767" s="14" t="n">
        <v>249</v>
      </c>
      <c r="M1767" s="15" t="n">
        <v>0</v>
      </c>
      <c r="N1767" s="11" t="n">
        <v>0</v>
      </c>
      <c r="O1767" s="11" t="n">
        <v>0</v>
      </c>
      <c r="P1767" s="11" t="n">
        <v>0</v>
      </c>
      <c r="Q1767" s="22" t="n">
        <f>M1769/H1767</f>
        <v>0.606</v>
      </c>
    </row>
    <row r="1768" ht="22.5" customHeight="1">
      <c r="A1768" s="31"/>
      <c r="B1768" s="19"/>
      <c r="C1768" s="12"/>
      <c r="D1768" s="19"/>
      <c r="E1768" s="28"/>
      <c r="F1768" s="19"/>
      <c r="G1768" s="19"/>
      <c r="H1768" s="19"/>
      <c r="I1768" s="19"/>
      <c r="J1768" s="12" t="s">
        <v>114</v>
      </c>
      <c r="K1768" s="14" t="n">
        <v>112076</v>
      </c>
      <c r="L1768" s="14" t="n">
        <v>26512</v>
      </c>
      <c r="M1768" s="15" t="n">
        <v>94</v>
      </c>
      <c r="N1768" s="11" t="n">
        <v>0.002</v>
      </c>
      <c r="O1768" s="11" t="n">
        <v>0.575</v>
      </c>
      <c r="P1768" s="11" t="n">
        <v>54.094</v>
      </c>
      <c r="Q1768" s="25"/>
    </row>
    <row r="1769" ht="22.5" customHeight="1">
      <c r="A1769" s="31"/>
      <c r="B1769" s="19"/>
      <c r="C1769" s="12"/>
      <c r="D1769" s="19"/>
      <c r="E1769" s="28"/>
      <c r="F1769" s="19"/>
      <c r="G1769" s="19"/>
      <c r="H1769" s="19"/>
      <c r="I1769" s="19"/>
      <c r="J1769" s="12" t="s">
        <v>115</v>
      </c>
      <c r="K1769" s="14" t="n">
        <v>297777</v>
      </c>
      <c r="L1769" s="14" t="n">
        <v>80565</v>
      </c>
      <c r="M1769" s="15" t="n">
        <v>303</v>
      </c>
      <c r="N1769" s="11" t="n">
        <v>0.002</v>
      </c>
      <c r="O1769" s="11" t="n">
        <v>0.576</v>
      </c>
      <c r="P1769" s="11" t="n">
        <v>174.564</v>
      </c>
      <c r="Q1769" s="25"/>
    </row>
    <row r="1770" ht="22.5" customHeight="1">
      <c r="A1770" s="31"/>
      <c r="B1770" s="19"/>
      <c r="C1770" s="12" t="n">
        <v>9686529</v>
      </c>
      <c r="D1770" s="12" t="s">
        <v>78</v>
      </c>
      <c r="E1770" s="13" t="s">
        <v>80</v>
      </c>
      <c r="F1770" s="12" t="s">
        <v>15</v>
      </c>
      <c r="G1770" s="20" t="n">
        <v>0.4</v>
      </c>
      <c r="H1770" s="12" t="n">
        <v>200</v>
      </c>
      <c r="I1770" s="20" t="n">
        <f>G1770*H1770*7</f>
        <v>560</v>
      </c>
      <c r="J1770" s="12" t="s">
        <v>113</v>
      </c>
      <c r="K1770" s="14" t="n">
        <v>333</v>
      </c>
      <c r="L1770" s="14" t="n">
        <v>113</v>
      </c>
      <c r="M1770" s="15" t="n">
        <v>0</v>
      </c>
      <c r="N1770" s="11" t="n">
        <v>0</v>
      </c>
      <c r="O1770" s="11" t="n">
        <v>0</v>
      </c>
      <c r="P1770" s="11" t="n">
        <v>0</v>
      </c>
      <c r="Q1770" s="22" t="n">
        <f>M1772/H1770</f>
        <v>0.24</v>
      </c>
    </row>
    <row r="1771" ht="22.5" customHeight="1">
      <c r="A1771" s="31"/>
      <c r="B1771" s="19"/>
      <c r="C1771" s="12"/>
      <c r="D1771" s="19"/>
      <c r="E1771" s="28"/>
      <c r="F1771" s="19"/>
      <c r="G1771" s="19"/>
      <c r="H1771" s="19"/>
      <c r="I1771" s="19"/>
      <c r="J1771" s="12" t="s">
        <v>114</v>
      </c>
      <c r="K1771" s="14" t="n">
        <v>20361</v>
      </c>
      <c r="L1771" s="14" t="n">
        <v>7907</v>
      </c>
      <c r="M1771" s="15" t="n">
        <v>15</v>
      </c>
      <c r="N1771" s="11" t="n">
        <v>0.001</v>
      </c>
      <c r="O1771" s="11" t="n">
        <v>0.5</v>
      </c>
      <c r="P1771" s="11" t="n">
        <v>7.5</v>
      </c>
      <c r="Q1771" s="25"/>
    </row>
    <row r="1772" ht="22.5" customHeight="1">
      <c r="A1772" s="31"/>
      <c r="B1772" s="19"/>
      <c r="C1772" s="12"/>
      <c r="D1772" s="19"/>
      <c r="E1772" s="28"/>
      <c r="F1772" s="19"/>
      <c r="G1772" s="19"/>
      <c r="H1772" s="19"/>
      <c r="I1772" s="19"/>
      <c r="J1772" s="12" t="s">
        <v>115</v>
      </c>
      <c r="K1772" s="14" t="n">
        <v>46241</v>
      </c>
      <c r="L1772" s="14" t="n">
        <v>16121</v>
      </c>
      <c r="M1772" s="15" t="n">
        <v>48</v>
      </c>
      <c r="N1772" s="11" t="n">
        <v>0.001</v>
      </c>
      <c r="O1772" s="11" t="n">
        <v>0.5</v>
      </c>
      <c r="P1772" s="11" t="n">
        <v>24</v>
      </c>
      <c r="Q1772" s="25"/>
    </row>
    <row r="1773" ht="22.5" customHeight="1">
      <c r="A1773" s="31"/>
      <c r="B1773" s="19"/>
      <c r="C1773" s="12" t="n">
        <v>5963400</v>
      </c>
      <c r="D1773" s="12" t="s">
        <v>78</v>
      </c>
      <c r="E1773" s="13" t="s">
        <v>81</v>
      </c>
      <c r="F1773" s="12" t="s">
        <v>15</v>
      </c>
      <c r="G1773" s="20" t="n">
        <v>0.4</v>
      </c>
      <c r="H1773" s="12" t="n">
        <v>300</v>
      </c>
      <c r="I1773" s="20" t="n">
        <f>G1773*H1773*7</f>
        <v>840</v>
      </c>
      <c r="J1773" s="12" t="s">
        <v>113</v>
      </c>
      <c r="K1773" s="14" t="n">
        <v>1241</v>
      </c>
      <c r="L1773" s="14" t="n">
        <v>107</v>
      </c>
      <c r="M1773" s="15" t="n">
        <v>2</v>
      </c>
      <c r="N1773" s="11" t="n">
        <v>0.009</v>
      </c>
      <c r="O1773" s="11" t="n">
        <v>0.5</v>
      </c>
      <c r="P1773" s="11" t="n">
        <v>1</v>
      </c>
      <c r="Q1773" s="22" t="n">
        <f>M1775/H1773</f>
        <v>0.713333333333333</v>
      </c>
    </row>
    <row r="1774" ht="22.5" customHeight="1">
      <c r="A1774" s="31"/>
      <c r="B1774" s="19"/>
      <c r="C1774" s="12"/>
      <c r="D1774" s="19"/>
      <c r="E1774" s="28"/>
      <c r="F1774" s="19"/>
      <c r="G1774" s="27"/>
      <c r="H1774" s="19"/>
      <c r="I1774" s="19"/>
      <c r="J1774" s="12" t="s">
        <v>114</v>
      </c>
      <c r="K1774" s="14" t="n">
        <v>53190</v>
      </c>
      <c r="L1774" s="14" t="n">
        <v>14432</v>
      </c>
      <c r="M1774" s="15" t="n">
        <v>67</v>
      </c>
      <c r="N1774" s="11" t="n">
        <v>0.002</v>
      </c>
      <c r="O1774" s="11" t="n">
        <v>0.489</v>
      </c>
      <c r="P1774" s="11" t="n">
        <v>32.75</v>
      </c>
      <c r="Q1774" s="25"/>
    </row>
    <row r="1775" ht="22.5" customHeight="1">
      <c r="A1775" s="31"/>
      <c r="B1775" s="19"/>
      <c r="C1775" s="12"/>
      <c r="D1775" s="19"/>
      <c r="E1775" s="28"/>
      <c r="F1775" s="19"/>
      <c r="G1775" s="27"/>
      <c r="H1775" s="19"/>
      <c r="I1775" s="19"/>
      <c r="J1775" s="12" t="s">
        <v>115</v>
      </c>
      <c r="K1775" s="14" t="n">
        <v>138308</v>
      </c>
      <c r="L1775" s="14" t="n">
        <v>39381</v>
      </c>
      <c r="M1775" s="15" t="n">
        <v>214</v>
      </c>
      <c r="N1775" s="11" t="n">
        <v>0.003</v>
      </c>
      <c r="O1775" s="11" t="n">
        <v>0.486</v>
      </c>
      <c r="P1775" s="11" t="n">
        <v>104.05</v>
      </c>
      <c r="Q1775" s="25"/>
    </row>
    <row r="1776" ht="22.5" customHeight="1">
      <c r="A1776" s="31"/>
      <c r="B1776" s="19"/>
      <c r="C1776" s="12" t="n">
        <v>10080665</v>
      </c>
      <c r="D1776" s="12" t="s">
        <v>78</v>
      </c>
      <c r="E1776" s="13" t="s">
        <v>82</v>
      </c>
      <c r="F1776" s="12" t="s">
        <v>15</v>
      </c>
      <c r="G1776" s="20" t="n">
        <v>0.38</v>
      </c>
      <c r="H1776" s="12" t="n">
        <v>40</v>
      </c>
      <c r="I1776" s="20" t="n">
        <f>G1776*H1776*7</f>
        <v>106.4</v>
      </c>
      <c r="J1776" s="12" t="s">
        <v>113</v>
      </c>
      <c r="K1776" s="14" t="n">
        <v>9</v>
      </c>
      <c r="L1776" s="14" t="n">
        <v>1</v>
      </c>
      <c r="M1776" s="15" t="n">
        <v>0</v>
      </c>
      <c r="N1776" s="11" t="n">
        <v>0</v>
      </c>
      <c r="O1776" s="11" t="n">
        <v>0</v>
      </c>
      <c r="P1776" s="11" t="n">
        <v>0</v>
      </c>
      <c r="Q1776" s="22" t="n">
        <f>M1778/H1776</f>
        <v>0.25</v>
      </c>
    </row>
    <row r="1777" ht="22.5" customHeight="1">
      <c r="A1777" s="31"/>
      <c r="B1777" s="19"/>
      <c r="C1777" s="12"/>
      <c r="D1777" s="19"/>
      <c r="E1777" s="28"/>
      <c r="F1777" s="19"/>
      <c r="G1777" s="27"/>
      <c r="H1777" s="19"/>
      <c r="I1777" s="19"/>
      <c r="J1777" s="12" t="s">
        <v>114</v>
      </c>
      <c r="K1777" s="14" t="n">
        <v>6202</v>
      </c>
      <c r="L1777" s="14" t="n">
        <v>1562</v>
      </c>
      <c r="M1777" s="15" t="n">
        <v>10</v>
      </c>
      <c r="N1777" s="11" t="n">
        <v>0.002</v>
      </c>
      <c r="O1777" s="11" t="n">
        <v>0.38</v>
      </c>
      <c r="P1777" s="11" t="n">
        <v>3.8</v>
      </c>
      <c r="Q1777" s="25"/>
    </row>
    <row r="1778" ht="22.5" customHeight="1">
      <c r="A1778" s="31"/>
      <c r="B1778" s="19"/>
      <c r="C1778" s="12"/>
      <c r="D1778" s="19"/>
      <c r="E1778" s="28"/>
      <c r="F1778" s="19"/>
      <c r="G1778" s="27"/>
      <c r="H1778" s="19"/>
      <c r="I1778" s="19"/>
      <c r="J1778" s="12" t="s">
        <v>115</v>
      </c>
      <c r="K1778" s="14" t="n">
        <v>9171</v>
      </c>
      <c r="L1778" s="14" t="n">
        <v>1995</v>
      </c>
      <c r="M1778" s="15" t="n">
        <v>10</v>
      </c>
      <c r="N1778" s="11" t="n">
        <v>0.002</v>
      </c>
      <c r="O1778" s="11" t="n">
        <v>0.38</v>
      </c>
      <c r="P1778" s="11" t="n">
        <v>3.8</v>
      </c>
      <c r="Q1778" s="25"/>
    </row>
    <row r="1779" ht="22.5" customHeight="1">
      <c r="A1779" s="31"/>
      <c r="B1779" s="19"/>
      <c r="C1779" s="12" t="n">
        <v>91520433</v>
      </c>
      <c r="D1779" s="12" t="s">
        <v>70</v>
      </c>
      <c r="E1779" s="13" t="s">
        <v>14</v>
      </c>
      <c r="F1779" s="12" t="s">
        <v>15</v>
      </c>
      <c r="G1779" s="20" t="n">
        <v>0.16</v>
      </c>
      <c r="H1779" s="12" t="n">
        <v>200</v>
      </c>
      <c r="I1779" s="20" t="n">
        <f>G1779*H1779*7</f>
        <v>224</v>
      </c>
      <c r="J1779" s="12" t="s">
        <v>113</v>
      </c>
      <c r="K1779" s="14" t="n">
        <v>187</v>
      </c>
      <c r="L1779" s="14" t="n">
        <v>19</v>
      </c>
      <c r="M1779" s="15" t="n">
        <v>0</v>
      </c>
      <c r="N1779" s="11" t="n">
        <v>0</v>
      </c>
      <c r="O1779" s="11" t="n">
        <v>0</v>
      </c>
      <c r="P1779" s="11" t="n">
        <v>0</v>
      </c>
      <c r="Q1779" s="22" t="n">
        <f>M1781/H1779</f>
        <v>0.015</v>
      </c>
    </row>
    <row r="1780" ht="22.5" customHeight="1">
      <c r="A1780" s="31"/>
      <c r="B1780" s="19"/>
      <c r="C1780" s="12"/>
      <c r="D1780" s="19"/>
      <c r="E1780" s="28"/>
      <c r="F1780" s="19"/>
      <c r="G1780" s="27"/>
      <c r="H1780" s="19"/>
      <c r="I1780" s="19"/>
      <c r="J1780" s="12" t="s">
        <v>114</v>
      </c>
      <c r="K1780" s="14" t="n">
        <v>19162</v>
      </c>
      <c r="L1780" s="14" t="n">
        <v>1028</v>
      </c>
      <c r="M1780" s="15" t="n">
        <v>3</v>
      </c>
      <c r="N1780" s="11" t="n">
        <v>0</v>
      </c>
      <c r="O1780" s="11" t="n">
        <v>0.16</v>
      </c>
      <c r="P1780" s="11" t="n">
        <v>0.48</v>
      </c>
      <c r="Q1780" s="25"/>
    </row>
    <row r="1781" ht="22.5" customHeight="1">
      <c r="A1781" s="31"/>
      <c r="B1781" s="19"/>
      <c r="C1781" s="12"/>
      <c r="D1781" s="19"/>
      <c r="E1781" s="28"/>
      <c r="F1781" s="19"/>
      <c r="G1781" s="27"/>
      <c r="H1781" s="19"/>
      <c r="I1781" s="19"/>
      <c r="J1781" s="12" t="s">
        <v>115</v>
      </c>
      <c r="K1781" s="14" t="n">
        <v>44969</v>
      </c>
      <c r="L1781" s="14" t="n">
        <v>2497</v>
      </c>
      <c r="M1781" s="15" t="n">
        <v>3</v>
      </c>
      <c r="N1781" s="11" t="n">
        <v>0</v>
      </c>
      <c r="O1781" s="11" t="n">
        <v>0.16</v>
      </c>
      <c r="P1781" s="11" t="n">
        <v>0.48</v>
      </c>
      <c r="Q1781" s="25"/>
    </row>
    <row r="1782" ht="22.5" customHeight="1">
      <c r="A1782" s="31"/>
      <c r="B1782" s="19"/>
      <c r="C1782" s="12" t="n">
        <v>91528810</v>
      </c>
      <c r="D1782" s="12" t="s">
        <v>83</v>
      </c>
      <c r="E1782" s="13" t="s">
        <v>14</v>
      </c>
      <c r="F1782" s="12" t="s">
        <v>15</v>
      </c>
      <c r="G1782" s="20" t="n">
        <v>0.12</v>
      </c>
      <c r="H1782" s="12" t="n">
        <v>111</v>
      </c>
      <c r="I1782" s="20" t="n">
        <f>G1782*H1782*7</f>
        <v>93.24</v>
      </c>
      <c r="J1782" s="12" t="s">
        <v>113</v>
      </c>
      <c r="K1782" s="14" t="n">
        <v>160</v>
      </c>
      <c r="L1782" s="14" t="n">
        <v>6</v>
      </c>
      <c r="M1782" s="15" t="n">
        <v>0</v>
      </c>
      <c r="N1782" s="11" t="n">
        <v>0</v>
      </c>
      <c r="O1782" s="11" t="n">
        <v>0</v>
      </c>
      <c r="P1782" s="11" t="n">
        <v>0</v>
      </c>
      <c r="Q1782" s="22" t="n">
        <f>M1784/H1782</f>
        <v>0</v>
      </c>
    </row>
    <row r="1783" ht="22.5" customHeight="1">
      <c r="A1783" s="31"/>
      <c r="B1783" s="19"/>
      <c r="C1783" s="12"/>
      <c r="D1783" s="19"/>
      <c r="E1783" s="28"/>
      <c r="F1783" s="19"/>
      <c r="G1783" s="27"/>
      <c r="H1783" s="19"/>
      <c r="I1783" s="19"/>
      <c r="J1783" s="12" t="s">
        <v>114</v>
      </c>
      <c r="K1783" s="14" t="n">
        <v>3517</v>
      </c>
      <c r="L1783" s="14" t="n">
        <v>50</v>
      </c>
      <c r="M1783" s="15" t="n">
        <v>0</v>
      </c>
      <c r="N1783" s="11" t="n">
        <v>0</v>
      </c>
      <c r="O1783" s="11" t="n">
        <v>0</v>
      </c>
      <c r="P1783" s="11" t="n">
        <v>0</v>
      </c>
      <c r="Q1783" s="25"/>
    </row>
    <row r="1784" ht="22.5" customHeight="1">
      <c r="A1784" s="31"/>
      <c r="B1784" s="19"/>
      <c r="C1784" s="12"/>
      <c r="D1784" s="19"/>
      <c r="E1784" s="28"/>
      <c r="F1784" s="19"/>
      <c r="G1784" s="27"/>
      <c r="H1784" s="19"/>
      <c r="I1784" s="19"/>
      <c r="J1784" s="12" t="s">
        <v>115</v>
      </c>
      <c r="K1784" s="14" t="n">
        <v>7690</v>
      </c>
      <c r="L1784" s="14" t="n">
        <v>99</v>
      </c>
      <c r="M1784" s="15" t="n">
        <v>0</v>
      </c>
      <c r="N1784" s="11" t="n">
        <v>0</v>
      </c>
      <c r="O1784" s="11" t="n">
        <v>0</v>
      </c>
      <c r="P1784" s="11" t="n">
        <v>0</v>
      </c>
      <c r="Q1784" s="25"/>
    </row>
    <row r="1785" ht="22.5" customHeight="1">
      <c r="A1785" s="31"/>
      <c r="B1785" s="19"/>
      <c r="C1785" s="12" t="n">
        <v>5623760</v>
      </c>
      <c r="D1785" s="12" t="s">
        <v>84</v>
      </c>
      <c r="E1785" s="13" t="s">
        <v>14</v>
      </c>
      <c r="F1785" s="12" t="s">
        <v>15</v>
      </c>
      <c r="G1785" s="20" t="n">
        <v>0.15</v>
      </c>
      <c r="H1785" s="12" t="n">
        <v>50</v>
      </c>
      <c r="I1785" s="20" t="n">
        <f>G1785*H1785*7</f>
        <v>52.5</v>
      </c>
      <c r="J1785" s="12" t="s">
        <v>113</v>
      </c>
      <c r="K1785" s="14" t="n">
        <v>49</v>
      </c>
      <c r="L1785" s="14" t="n">
        <v>1</v>
      </c>
      <c r="M1785" s="15" t="n">
        <v>0</v>
      </c>
      <c r="N1785" s="11" t="n">
        <v>0</v>
      </c>
      <c r="O1785" s="11" t="n">
        <v>0</v>
      </c>
      <c r="P1785" s="11" t="n">
        <v>0</v>
      </c>
      <c r="Q1785" s="22" t="n">
        <f>M1787/H1785</f>
        <v>1</v>
      </c>
    </row>
    <row r="1786" ht="22.5" customHeight="1">
      <c r="A1786" s="31"/>
      <c r="B1786" s="19"/>
      <c r="C1786" s="12"/>
      <c r="D1786" s="19"/>
      <c r="E1786" s="28"/>
      <c r="F1786" s="19"/>
      <c r="G1786" s="27"/>
      <c r="H1786" s="19"/>
      <c r="I1786" s="19"/>
      <c r="J1786" s="12" t="s">
        <v>114</v>
      </c>
      <c r="K1786" s="14" t="n">
        <v>10576</v>
      </c>
      <c r="L1786" s="14" t="n">
        <v>1319</v>
      </c>
      <c r="M1786" s="14" t="n">
        <v>50</v>
      </c>
      <c r="N1786" s="11" t="n">
        <v>0.006</v>
      </c>
      <c r="O1786" s="11" t="n">
        <v>0.154</v>
      </c>
      <c r="P1786" s="11" t="n">
        <v>7.7</v>
      </c>
      <c r="Q1786" s="25"/>
    </row>
    <row r="1787" ht="22.5" customHeight="1">
      <c r="A1787" s="31"/>
      <c r="B1787" s="19"/>
      <c r="C1787" s="12"/>
      <c r="D1787" s="19"/>
      <c r="E1787" s="28"/>
      <c r="F1787" s="19"/>
      <c r="G1787" s="27"/>
      <c r="H1787" s="19"/>
      <c r="I1787" s="19"/>
      <c r="J1787" s="12" t="s">
        <v>115</v>
      </c>
      <c r="K1787" s="14" t="n">
        <v>12882</v>
      </c>
      <c r="L1787" s="14" t="n">
        <v>1432</v>
      </c>
      <c r="M1787" s="14" t="n">
        <v>50</v>
      </c>
      <c r="N1787" s="11" t="n">
        <v>0.005</v>
      </c>
      <c r="O1787" s="11" t="n">
        <v>0.154</v>
      </c>
      <c r="P1787" s="11" t="n">
        <v>7.7</v>
      </c>
      <c r="Q1787" s="25"/>
    </row>
    <row r="1788" ht="22.5" customHeight="1">
      <c r="A1788" s="31"/>
      <c r="B1788" s="19"/>
      <c r="C1788" s="12" t="n">
        <v>11078827</v>
      </c>
      <c r="D1788" s="12" t="s">
        <v>78</v>
      </c>
      <c r="E1788" s="13" t="s">
        <v>81</v>
      </c>
      <c r="F1788" s="12" t="s">
        <v>15</v>
      </c>
      <c r="G1788" s="20" t="n">
        <v>0.2</v>
      </c>
      <c r="H1788" s="12" t="n">
        <v>50</v>
      </c>
      <c r="I1788" s="20" t="n">
        <f>G1788*H1788*7</f>
        <v>70</v>
      </c>
      <c r="J1788" s="12" t="s">
        <v>113</v>
      </c>
      <c r="K1788" s="14" t="s">
        <v>121</v>
      </c>
      <c r="L1788" s="14"/>
      <c r="M1788" s="15"/>
      <c r="N1788" s="11"/>
      <c r="O1788" s="11"/>
      <c r="P1788" s="11"/>
      <c r="Q1788" s="22" t="n">
        <f>M1790/H1788</f>
        <v>0</v>
      </c>
    </row>
    <row r="1789" ht="22.5" customHeight="1">
      <c r="A1789" s="31"/>
      <c r="B1789" s="19"/>
      <c r="C1789" s="12"/>
      <c r="D1789" s="19"/>
      <c r="E1789" s="28"/>
      <c r="F1789" s="19"/>
      <c r="G1789" s="27"/>
      <c r="H1789" s="19"/>
      <c r="I1789" s="19"/>
      <c r="J1789" s="12" t="s">
        <v>114</v>
      </c>
      <c r="K1789" s="14" t="n">
        <v>32</v>
      </c>
      <c r="L1789" s="14" t="n">
        <v>2</v>
      </c>
      <c r="M1789" s="15" t="n">
        <v>0</v>
      </c>
      <c r="N1789" s="11" t="n">
        <v>0</v>
      </c>
      <c r="O1789" s="11" t="n">
        <v>0</v>
      </c>
      <c r="P1789" s="11" t="n">
        <v>0</v>
      </c>
      <c r="Q1789" s="25"/>
    </row>
    <row r="1790" ht="22.5" customHeight="1">
      <c r="A1790" s="31"/>
      <c r="B1790" s="19"/>
      <c r="C1790" s="12"/>
      <c r="D1790" s="19"/>
      <c r="E1790" s="28"/>
      <c r="F1790" s="19"/>
      <c r="G1790" s="27"/>
      <c r="H1790" s="19"/>
      <c r="I1790" s="19"/>
      <c r="J1790" s="12" t="s">
        <v>115</v>
      </c>
      <c r="K1790" s="14" t="n">
        <v>89</v>
      </c>
      <c r="L1790" s="14" t="n">
        <v>7</v>
      </c>
      <c r="M1790" s="15" t="n">
        <v>0</v>
      </c>
      <c r="N1790" s="11" t="n">
        <v>0</v>
      </c>
      <c r="O1790" s="11" t="n">
        <v>0</v>
      </c>
      <c r="P1790" s="11" t="n">
        <v>0</v>
      </c>
      <c r="Q1790" s="25"/>
    </row>
    <row r="1791" ht="22.5" customHeight="1">
      <c r="A1791" s="31"/>
      <c r="B1791" s="19"/>
      <c r="C1791" s="12" t="n">
        <v>11078981</v>
      </c>
      <c r="D1791" s="12" t="s">
        <v>78</v>
      </c>
      <c r="E1791" s="13" t="s">
        <v>79</v>
      </c>
      <c r="F1791" s="12" t="s">
        <v>15</v>
      </c>
      <c r="G1791" s="20" t="n">
        <v>0.2</v>
      </c>
      <c r="H1791" s="12" t="n">
        <v>50</v>
      </c>
      <c r="I1791" s="20" t="n">
        <f>G1791*H1791*7</f>
        <v>70</v>
      </c>
      <c r="J1791" s="12" t="s">
        <v>113</v>
      </c>
      <c r="K1791" s="14" t="s">
        <v>121</v>
      </c>
      <c r="L1791" s="14"/>
      <c r="M1791" s="15"/>
      <c r="N1791" s="11"/>
      <c r="O1791" s="11"/>
      <c r="P1791" s="11"/>
      <c r="Q1791" s="22" t="n">
        <f>M1793/H1791</f>
        <v>0</v>
      </c>
    </row>
    <row r="1792" ht="22.5" customHeight="1">
      <c r="A1792" s="31"/>
      <c r="B1792" s="19"/>
      <c r="C1792" s="12"/>
      <c r="D1792" s="19"/>
      <c r="E1792" s="28"/>
      <c r="F1792" s="19"/>
      <c r="G1792" s="27"/>
      <c r="H1792" s="19"/>
      <c r="I1792" s="19"/>
      <c r="J1792" s="12" t="s">
        <v>114</v>
      </c>
      <c r="K1792" s="14" t="n">
        <v>136</v>
      </c>
      <c r="L1792" s="14" t="n">
        <v>4</v>
      </c>
      <c r="M1792" s="15" t="n">
        <v>0</v>
      </c>
      <c r="N1792" s="11" t="n">
        <v>0</v>
      </c>
      <c r="O1792" s="11" t="n">
        <v>0</v>
      </c>
      <c r="P1792" s="11" t="n">
        <v>0</v>
      </c>
      <c r="Q1792" s="25"/>
    </row>
    <row r="1793" ht="22.5" customHeight="1">
      <c r="A1793" s="31"/>
      <c r="B1793" s="19"/>
      <c r="C1793" s="12"/>
      <c r="D1793" s="19"/>
      <c r="E1793" s="28"/>
      <c r="F1793" s="19"/>
      <c r="G1793" s="27"/>
      <c r="H1793" s="19"/>
      <c r="I1793" s="19"/>
      <c r="J1793" s="12" t="s">
        <v>115</v>
      </c>
      <c r="K1793" s="14" t="n">
        <v>314</v>
      </c>
      <c r="L1793" s="14" t="n">
        <v>8</v>
      </c>
      <c r="M1793" s="15" t="n">
        <v>0</v>
      </c>
      <c r="N1793" s="11" t="n">
        <v>0</v>
      </c>
      <c r="O1793" s="11" t="n">
        <v>0</v>
      </c>
      <c r="P1793" s="11" t="n">
        <v>0</v>
      </c>
      <c r="Q1793" s="25"/>
    </row>
    <row r="1794" ht="22.5" customHeight="1">
      <c r="A1794" s="31"/>
      <c r="B1794" s="19"/>
      <c r="C1794" s="12" t="n">
        <v>11080833</v>
      </c>
      <c r="D1794" s="12" t="s">
        <v>78</v>
      </c>
      <c r="E1794" s="13" t="s">
        <v>80</v>
      </c>
      <c r="F1794" s="12" t="s">
        <v>15</v>
      </c>
      <c r="G1794" s="20" t="n">
        <v>0.2</v>
      </c>
      <c r="H1794" s="12" t="n">
        <v>50</v>
      </c>
      <c r="I1794" s="20" t="n">
        <f>G1794*H1794*7</f>
        <v>70</v>
      </c>
      <c r="J1794" s="12" t="s">
        <v>113</v>
      </c>
      <c r="K1794" s="14" t="s">
        <v>121</v>
      </c>
      <c r="L1794" s="14"/>
      <c r="M1794" s="15"/>
      <c r="N1794" s="11"/>
      <c r="O1794" s="11"/>
      <c r="P1794" s="11"/>
      <c r="Q1794" s="22" t="n">
        <f>M1796/H1794</f>
        <v>0</v>
      </c>
    </row>
    <row r="1795" ht="22.5" customHeight="1">
      <c r="A1795" s="31"/>
      <c r="B1795" s="19"/>
      <c r="C1795" s="12"/>
      <c r="D1795" s="19"/>
      <c r="E1795" s="28"/>
      <c r="F1795" s="19"/>
      <c r="G1795" s="27"/>
      <c r="H1795" s="19"/>
      <c r="I1795" s="19"/>
      <c r="J1795" s="12" t="s">
        <v>114</v>
      </c>
      <c r="K1795" s="14" t="n">
        <v>20</v>
      </c>
      <c r="L1795" s="14" t="n">
        <v>2</v>
      </c>
      <c r="M1795" s="15" t="n">
        <v>0</v>
      </c>
      <c r="N1795" s="11" t="n">
        <v>0</v>
      </c>
      <c r="O1795" s="11" t="n">
        <v>0</v>
      </c>
      <c r="P1795" s="11" t="n">
        <v>0</v>
      </c>
      <c r="Q1795" s="25"/>
    </row>
    <row r="1796" ht="22.5" customHeight="1">
      <c r="A1796" s="31"/>
      <c r="B1796" s="19"/>
      <c r="C1796" s="12"/>
      <c r="D1796" s="19"/>
      <c r="E1796" s="28"/>
      <c r="F1796" s="19"/>
      <c r="G1796" s="27"/>
      <c r="H1796" s="19"/>
      <c r="I1796" s="19"/>
      <c r="J1796" s="12" t="s">
        <v>115</v>
      </c>
      <c r="K1796" s="14" t="n">
        <v>38</v>
      </c>
      <c r="L1796" s="14" t="n">
        <v>4</v>
      </c>
      <c r="M1796" s="15" t="n">
        <v>0</v>
      </c>
      <c r="N1796" s="11" t="n">
        <v>0</v>
      </c>
      <c r="O1796" s="11" t="n">
        <v>0</v>
      </c>
      <c r="P1796" s="11" t="n">
        <v>0</v>
      </c>
      <c r="Q1796" s="25"/>
    </row>
    <row r="1797" ht="22.5" customHeight="1">
      <c r="A1797" s="31"/>
      <c r="B1797" s="19"/>
      <c r="C1797" s="12" t="n">
        <v>11081056</v>
      </c>
      <c r="D1797" s="12" t="s">
        <v>78</v>
      </c>
      <c r="E1797" s="13" t="s">
        <v>82</v>
      </c>
      <c r="F1797" s="12" t="s">
        <v>15</v>
      </c>
      <c r="G1797" s="20" t="n">
        <v>0.2</v>
      </c>
      <c r="H1797" s="12" t="n">
        <v>50</v>
      </c>
      <c r="I1797" s="20" t="n">
        <f>G1797*H1797*7</f>
        <v>70</v>
      </c>
      <c r="J1797" s="12" t="s">
        <v>113</v>
      </c>
      <c r="K1797" s="14" t="s">
        <v>121</v>
      </c>
      <c r="L1797" s="14"/>
      <c r="M1797" s="15"/>
      <c r="N1797" s="11"/>
      <c r="O1797" s="11"/>
      <c r="P1797" s="11"/>
      <c r="Q1797" s="22" t="n">
        <f>M1799/H1797</f>
        <v>0</v>
      </c>
    </row>
    <row r="1798" ht="22.5" customHeight="1">
      <c r="A1798" s="31"/>
      <c r="B1798" s="19"/>
      <c r="C1798" s="12"/>
      <c r="D1798" s="19"/>
      <c r="E1798" s="28"/>
      <c r="F1798" s="19"/>
      <c r="G1798" s="27"/>
      <c r="H1798" s="19"/>
      <c r="I1798" s="19"/>
      <c r="J1798" s="12" t="s">
        <v>114</v>
      </c>
      <c r="K1798" s="14" t="n">
        <v>40</v>
      </c>
      <c r="L1798" s="14" t="n">
        <v>8</v>
      </c>
      <c r="M1798" s="15" t="n">
        <v>0</v>
      </c>
      <c r="N1798" s="11" t="n">
        <v>0</v>
      </c>
      <c r="O1798" s="11" t="n">
        <v>0</v>
      </c>
      <c r="P1798" s="11" t="n">
        <v>0</v>
      </c>
      <c r="Q1798" s="25"/>
    </row>
    <row r="1799" ht="22.5" customHeight="1">
      <c r="A1799" s="31"/>
      <c r="B1799" s="19"/>
      <c r="C1799" s="12"/>
      <c r="D1799" s="19"/>
      <c r="E1799" s="28"/>
      <c r="F1799" s="19"/>
      <c r="G1799" s="27"/>
      <c r="H1799" s="19"/>
      <c r="I1799" s="19"/>
      <c r="J1799" s="12" t="s">
        <v>115</v>
      </c>
      <c r="K1799" s="14" t="n">
        <v>140</v>
      </c>
      <c r="L1799" s="14" t="n">
        <v>20</v>
      </c>
      <c r="M1799" s="15" t="n">
        <v>0</v>
      </c>
      <c r="N1799" s="11" t="n">
        <v>0</v>
      </c>
      <c r="O1799" s="11" t="n">
        <v>0</v>
      </c>
      <c r="P1799" s="11" t="n">
        <v>0</v>
      </c>
      <c r="Q1799" s="25"/>
    </row>
    <row r="1800" ht="22.5" customHeight="1">
      <c r="A1800" s="31"/>
      <c r="B1800" s="19"/>
      <c r="C1800" s="12" t="n">
        <v>11078963</v>
      </c>
      <c r="D1800" s="12" t="s">
        <v>77</v>
      </c>
      <c r="E1800" s="13" t="s">
        <v>14</v>
      </c>
      <c r="F1800" s="12" t="s">
        <v>15</v>
      </c>
      <c r="G1800" s="20" t="n">
        <v>0.4</v>
      </c>
      <c r="H1800" s="12" t="n">
        <v>100</v>
      </c>
      <c r="I1800" s="20" t="n">
        <f>G1800*H1800*7</f>
        <v>280</v>
      </c>
      <c r="J1800" s="12" t="s">
        <v>113</v>
      </c>
      <c r="K1800" s="14" t="s">
        <v>121</v>
      </c>
      <c r="L1800" s="14"/>
      <c r="M1800" s="15"/>
      <c r="N1800" s="11"/>
      <c r="O1800" s="11"/>
      <c r="P1800" s="11"/>
      <c r="Q1800" s="22" t="n">
        <f>M1802/H1800</f>
        <v>0.38</v>
      </c>
    </row>
    <row r="1801" ht="22.5" customHeight="1">
      <c r="A1801" s="31"/>
      <c r="B1801" s="19"/>
      <c r="C1801" s="12"/>
      <c r="D1801" s="19"/>
      <c r="E1801" s="28"/>
      <c r="F1801" s="19"/>
      <c r="G1801" s="27"/>
      <c r="H1801" s="19"/>
      <c r="I1801" s="19"/>
      <c r="J1801" s="12" t="s">
        <v>114</v>
      </c>
      <c r="K1801" s="14" t="n">
        <v>2971</v>
      </c>
      <c r="L1801" s="14" t="n">
        <v>185</v>
      </c>
      <c r="M1801" s="15" t="n">
        <v>12</v>
      </c>
      <c r="N1801" s="11" t="n">
        <v>0.026</v>
      </c>
      <c r="O1801" s="11" t="n">
        <v>0.4</v>
      </c>
      <c r="P1801" s="11" t="n">
        <v>4.8</v>
      </c>
      <c r="Q1801" s="25"/>
    </row>
    <row r="1802" ht="22.5" customHeight="1">
      <c r="A1802" s="31"/>
      <c r="B1802" s="19"/>
      <c r="C1802" s="12"/>
      <c r="D1802" s="19"/>
      <c r="E1802" s="28"/>
      <c r="F1802" s="19"/>
      <c r="G1802" s="27"/>
      <c r="H1802" s="19"/>
      <c r="I1802" s="19"/>
      <c r="J1802" s="12" t="s">
        <v>115</v>
      </c>
      <c r="K1802" s="14" t="n">
        <v>5688</v>
      </c>
      <c r="L1802" s="14" t="n">
        <v>468</v>
      </c>
      <c r="M1802" s="15" t="n">
        <v>38</v>
      </c>
      <c r="N1802" s="11" t="n">
        <v>0.032</v>
      </c>
      <c r="O1802" s="11" t="n">
        <v>0.4</v>
      </c>
      <c r="P1802" s="11" t="n">
        <v>15.2</v>
      </c>
      <c r="Q1802" s="25"/>
    </row>
    <row r="1803" ht="22.5" customHeight="1">
      <c r="A1803" s="31"/>
      <c r="B1803" s="19"/>
      <c r="C1803" s="12" t="n">
        <v>91538300</v>
      </c>
      <c r="D1803" s="12" t="s">
        <v>70</v>
      </c>
      <c r="E1803" s="13" t="s">
        <v>40</v>
      </c>
      <c r="F1803" s="12" t="s">
        <v>15</v>
      </c>
      <c r="G1803" s="20" t="n">
        <v>0.14</v>
      </c>
      <c r="H1803" s="12" t="n">
        <v>300</v>
      </c>
      <c r="I1803" s="20" t="n">
        <f>G1803*H1803*7</f>
        <v>294</v>
      </c>
      <c r="J1803" s="12" t="s">
        <v>113</v>
      </c>
      <c r="K1803" s="14" t="s">
        <v>121</v>
      </c>
      <c r="L1803" s="14"/>
      <c r="M1803" s="15"/>
      <c r="N1803" s="11"/>
      <c r="O1803" s="11"/>
      <c r="P1803" s="11"/>
      <c r="Q1803" s="22" t="n">
        <f>M1805/H1803</f>
        <v>0.00666666666666667</v>
      </c>
    </row>
    <row r="1804" ht="22.5" customHeight="1">
      <c r="A1804" s="31"/>
      <c r="B1804" s="19"/>
      <c r="C1804" s="12"/>
      <c r="D1804" s="19"/>
      <c r="E1804" s="28"/>
      <c r="F1804" s="19"/>
      <c r="G1804" s="27"/>
      <c r="H1804" s="19"/>
      <c r="I1804" s="19"/>
      <c r="J1804" s="12" t="s">
        <v>114</v>
      </c>
      <c r="K1804" s="14" t="n">
        <v>1950</v>
      </c>
      <c r="L1804" s="14" t="n">
        <v>378</v>
      </c>
      <c r="M1804" s="15" t="n">
        <v>2</v>
      </c>
      <c r="N1804" s="11" t="n">
        <v>0.001</v>
      </c>
      <c r="O1804" s="11" t="n">
        <v>0.14</v>
      </c>
      <c r="P1804" s="11" t="n">
        <v>0.28</v>
      </c>
      <c r="Q1804" s="25"/>
    </row>
    <row r="1805" ht="22.5" customHeight="1">
      <c r="A1805" s="31"/>
      <c r="B1805" s="19"/>
      <c r="C1805" s="12"/>
      <c r="D1805" s="19"/>
      <c r="E1805" s="28"/>
      <c r="F1805" s="19"/>
      <c r="G1805" s="27"/>
      <c r="H1805" s="19"/>
      <c r="I1805" s="19"/>
      <c r="J1805" s="12" t="s">
        <v>115</v>
      </c>
      <c r="K1805" s="14" t="n">
        <v>3952</v>
      </c>
      <c r="L1805" s="14" t="n">
        <v>668</v>
      </c>
      <c r="M1805" s="15" t="n">
        <v>2</v>
      </c>
      <c r="N1805" s="11" t="n">
        <v>0</v>
      </c>
      <c r="O1805" s="11" t="n">
        <v>0.14</v>
      </c>
      <c r="P1805" s="11" t="n">
        <v>0.28</v>
      </c>
      <c r="Q1805" s="25"/>
    </row>
    <row r="1806" ht="22.5" customHeight="1">
      <c r="A1806" s="31"/>
      <c r="B1806" s="19"/>
      <c r="C1806" s="12" t="n">
        <v>91538301</v>
      </c>
      <c r="D1806" s="12" t="s">
        <v>70</v>
      </c>
      <c r="E1806" s="13" t="s">
        <v>14</v>
      </c>
      <c r="F1806" s="12" t="s">
        <v>15</v>
      </c>
      <c r="G1806" s="20" t="n">
        <v>0.22</v>
      </c>
      <c r="H1806" s="12" t="n">
        <v>200</v>
      </c>
      <c r="I1806" s="20" t="n">
        <f>G1806*H1806*7</f>
        <v>308</v>
      </c>
      <c r="J1806" s="12" t="s">
        <v>113</v>
      </c>
      <c r="K1806" s="14" t="s">
        <v>121</v>
      </c>
      <c r="L1806" s="14"/>
      <c r="M1806" s="15"/>
      <c r="N1806" s="11"/>
      <c r="O1806" s="11"/>
      <c r="P1806" s="11"/>
      <c r="Q1806" s="22" t="n">
        <f>M1808/H1806</f>
        <v>0.02</v>
      </c>
    </row>
    <row r="1807" ht="22.5" customHeight="1">
      <c r="A1807" s="31"/>
      <c r="B1807" s="19"/>
      <c r="C1807" s="12"/>
      <c r="D1807" s="19"/>
      <c r="E1807" s="28"/>
      <c r="F1807" s="19"/>
      <c r="G1807" s="27"/>
      <c r="H1807" s="19"/>
      <c r="I1807" s="19"/>
      <c r="J1807" s="12" t="s">
        <v>114</v>
      </c>
      <c r="K1807" s="14" t="n">
        <v>207</v>
      </c>
      <c r="L1807" s="14" t="n">
        <v>60</v>
      </c>
      <c r="M1807" s="15" t="n">
        <v>3</v>
      </c>
      <c r="N1807" s="11" t="n">
        <v>0.011</v>
      </c>
      <c r="O1807" s="11" t="n">
        <v>0.22</v>
      </c>
      <c r="P1807" s="11" t="n">
        <v>0.66</v>
      </c>
      <c r="Q1807" s="25"/>
    </row>
    <row r="1808" ht="22.5" customHeight="1">
      <c r="A1808" s="31"/>
      <c r="B1808" s="19"/>
      <c r="C1808" s="12"/>
      <c r="D1808" s="19"/>
      <c r="E1808" s="28"/>
      <c r="F1808" s="19"/>
      <c r="G1808" s="27"/>
      <c r="H1808" s="19"/>
      <c r="I1808" s="19"/>
      <c r="J1808" s="12" t="s">
        <v>115</v>
      </c>
      <c r="K1808" s="14" t="n">
        <v>407</v>
      </c>
      <c r="L1808" s="14" t="n">
        <v>127</v>
      </c>
      <c r="M1808" s="15" t="n">
        <v>4</v>
      </c>
      <c r="N1808" s="11" t="n">
        <v>0.007</v>
      </c>
      <c r="O1808" s="11" t="n">
        <v>0.22</v>
      </c>
      <c r="P1808" s="11" t="n">
        <v>0.88</v>
      </c>
      <c r="Q1808" s="25"/>
    </row>
    <row r="1809" ht="22.5" customHeight="1">
      <c r="A1809" s="31"/>
      <c r="B1809" s="19"/>
      <c r="C1809" s="12" t="n">
        <v>91538306</v>
      </c>
      <c r="D1809" s="12" t="s">
        <v>70</v>
      </c>
      <c r="E1809" s="13" t="s">
        <v>65</v>
      </c>
      <c r="F1809" s="12" t="s">
        <v>15</v>
      </c>
      <c r="G1809" s="20" t="n">
        <v>0.18</v>
      </c>
      <c r="H1809" s="12" t="n">
        <v>250</v>
      </c>
      <c r="I1809" s="20" t="n">
        <f>G1809*H1809*7</f>
        <v>315</v>
      </c>
      <c r="J1809" s="12" t="s">
        <v>113</v>
      </c>
      <c r="K1809" s="14" t="s">
        <v>121</v>
      </c>
      <c r="L1809" s="14"/>
      <c r="M1809" s="15"/>
      <c r="N1809" s="11"/>
      <c r="O1809" s="11"/>
      <c r="P1809" s="11"/>
      <c r="Q1809" s="22" t="n">
        <f>M1811/H1809</f>
        <v>0.004</v>
      </c>
    </row>
    <row r="1810" ht="22.5" customHeight="1">
      <c r="A1810" s="31"/>
      <c r="B1810" s="19"/>
      <c r="C1810" s="12"/>
      <c r="D1810" s="19"/>
      <c r="E1810" s="28"/>
      <c r="F1810" s="19"/>
      <c r="G1810" s="27"/>
      <c r="H1810" s="19"/>
      <c r="I1810" s="19"/>
      <c r="J1810" s="12" t="s">
        <v>114</v>
      </c>
      <c r="K1810" s="14" t="n">
        <v>1053</v>
      </c>
      <c r="L1810" s="14" t="n">
        <v>304</v>
      </c>
      <c r="M1810" s="15" t="n">
        <v>1</v>
      </c>
      <c r="N1810" s="11" t="n">
        <v>0.001</v>
      </c>
      <c r="O1810" s="11" t="n">
        <v>0.18</v>
      </c>
      <c r="P1810" s="11" t="n">
        <v>0.18</v>
      </c>
      <c r="Q1810" s="25"/>
    </row>
    <row r="1811" ht="22.5" customHeight="1">
      <c r="A1811" s="31"/>
      <c r="B1811" s="19"/>
      <c r="C1811" s="12"/>
      <c r="D1811" s="19"/>
      <c r="E1811" s="28"/>
      <c r="F1811" s="19"/>
      <c r="G1811" s="27"/>
      <c r="H1811" s="19"/>
      <c r="I1811" s="19"/>
      <c r="J1811" s="12" t="s">
        <v>115</v>
      </c>
      <c r="K1811" s="14" t="n">
        <v>1834</v>
      </c>
      <c r="L1811" s="14" t="n">
        <v>529</v>
      </c>
      <c r="M1811" s="15" t="n">
        <v>1</v>
      </c>
      <c r="N1811" s="11" t="n">
        <v>0</v>
      </c>
      <c r="O1811" s="11" t="n">
        <v>0.18</v>
      </c>
      <c r="P1811" s="11" t="n">
        <v>0.18</v>
      </c>
      <c r="Q1811" s="25"/>
    </row>
    <row r="1812" ht="22.5" customHeight="1">
      <c r="A1812" s="31"/>
      <c r="B1812" s="19"/>
      <c r="C1812" s="12" t="n">
        <v>91538307</v>
      </c>
      <c r="D1812" s="12" t="s">
        <v>70</v>
      </c>
      <c r="E1812" s="13" t="s">
        <v>17</v>
      </c>
      <c r="F1812" s="12" t="s">
        <v>15</v>
      </c>
      <c r="G1812" s="20" t="n">
        <v>0.22</v>
      </c>
      <c r="H1812" s="12" t="n">
        <v>200</v>
      </c>
      <c r="I1812" s="20" t="n">
        <f>G1812*H1812*7</f>
        <v>308</v>
      </c>
      <c r="J1812" s="12" t="s">
        <v>113</v>
      </c>
      <c r="K1812" s="14" t="s">
        <v>121</v>
      </c>
      <c r="L1812" s="14"/>
      <c r="M1812" s="15"/>
      <c r="N1812" s="11"/>
      <c r="O1812" s="11"/>
      <c r="P1812" s="11"/>
      <c r="Q1812" s="22" t="n">
        <f>M1814/H1812</f>
        <v>0</v>
      </c>
    </row>
    <row r="1813" ht="22.5" customHeight="1">
      <c r="A1813" s="31"/>
      <c r="B1813" s="19"/>
      <c r="C1813" s="12"/>
      <c r="D1813" s="19"/>
      <c r="E1813" s="28"/>
      <c r="F1813" s="19"/>
      <c r="G1813" s="27"/>
      <c r="H1813" s="19"/>
      <c r="I1813" s="19"/>
      <c r="J1813" s="12" t="s">
        <v>114</v>
      </c>
      <c r="K1813" s="14" t="n">
        <v>12</v>
      </c>
      <c r="L1813" s="14" t="n">
        <v>1</v>
      </c>
      <c r="M1813" s="15" t="n">
        <v>0</v>
      </c>
      <c r="N1813" s="11" t="n">
        <v>0</v>
      </c>
      <c r="O1813" s="11" t="n">
        <v>0</v>
      </c>
      <c r="P1813" s="11" t="n">
        <v>0</v>
      </c>
      <c r="Q1813" s="25"/>
    </row>
    <row r="1814" ht="22.5" customHeight="1">
      <c r="A1814" s="31"/>
      <c r="B1814" s="19"/>
      <c r="C1814" s="12"/>
      <c r="D1814" s="19"/>
      <c r="E1814" s="28"/>
      <c r="F1814" s="19"/>
      <c r="G1814" s="27"/>
      <c r="H1814" s="19"/>
      <c r="I1814" s="19"/>
      <c r="J1814" s="12" t="s">
        <v>115</v>
      </c>
      <c r="K1814" s="14" t="n">
        <v>28</v>
      </c>
      <c r="L1814" s="14" t="n">
        <v>6</v>
      </c>
      <c r="M1814" s="15" t="n">
        <v>0</v>
      </c>
      <c r="N1814" s="11" t="n">
        <v>0</v>
      </c>
      <c r="O1814" s="11" t="n">
        <v>0</v>
      </c>
      <c r="P1814" s="11" t="n">
        <v>0</v>
      </c>
      <c r="Q1814" s="25"/>
    </row>
    <row r="1815" ht="22.5" customHeight="1">
      <c r="A1815" s="31"/>
      <c r="B1815" s="19"/>
      <c r="C1815" s="12" t="n">
        <v>91538308</v>
      </c>
      <c r="D1815" s="12" t="s">
        <v>70</v>
      </c>
      <c r="E1815" s="13" t="s">
        <v>11</v>
      </c>
      <c r="F1815" s="12" t="s">
        <v>15</v>
      </c>
      <c r="G1815" s="20" t="n">
        <v>0.18</v>
      </c>
      <c r="H1815" s="12" t="n">
        <v>200</v>
      </c>
      <c r="I1815" s="20" t="n">
        <f>G1815*H1815*7</f>
        <v>252</v>
      </c>
      <c r="J1815" s="12" t="s">
        <v>113</v>
      </c>
      <c r="K1815" s="14" t="s">
        <v>121</v>
      </c>
      <c r="L1815" s="14"/>
      <c r="M1815" s="15"/>
      <c r="N1815" s="11"/>
      <c r="O1815" s="11"/>
      <c r="P1815" s="11"/>
      <c r="Q1815" s="22" t="n">
        <f>M1817/H1815</f>
        <v>0</v>
      </c>
    </row>
    <row r="1816" ht="22.5" customHeight="1">
      <c r="A1816" s="31"/>
      <c r="B1816" s="19"/>
      <c r="C1816" s="12"/>
      <c r="D1816" s="19"/>
      <c r="E1816" s="28"/>
      <c r="F1816" s="19"/>
      <c r="G1816" s="27"/>
      <c r="H1816" s="19"/>
      <c r="I1816" s="19"/>
      <c r="J1816" s="12" t="s">
        <v>114</v>
      </c>
      <c r="K1816" s="14" t="n">
        <v>32</v>
      </c>
      <c r="L1816" s="14" t="n">
        <v>3</v>
      </c>
      <c r="M1816" s="15" t="n">
        <v>0</v>
      </c>
      <c r="N1816" s="11" t="n">
        <v>0</v>
      </c>
      <c r="O1816" s="11" t="n">
        <v>0</v>
      </c>
      <c r="P1816" s="11" t="n">
        <v>0</v>
      </c>
      <c r="Q1816" s="25"/>
    </row>
    <row r="1817" ht="22.5" customHeight="1">
      <c r="A1817" s="31"/>
      <c r="B1817" s="19"/>
      <c r="C1817" s="12"/>
      <c r="D1817" s="19"/>
      <c r="E1817" s="28"/>
      <c r="F1817" s="19"/>
      <c r="G1817" s="27"/>
      <c r="H1817" s="19"/>
      <c r="I1817" s="19"/>
      <c r="J1817" s="12" t="s">
        <v>115</v>
      </c>
      <c r="K1817" s="14" t="n">
        <v>102</v>
      </c>
      <c r="L1817" s="14" t="n">
        <v>7</v>
      </c>
      <c r="M1817" s="15" t="n">
        <v>0</v>
      </c>
      <c r="N1817" s="11" t="n">
        <v>0</v>
      </c>
      <c r="O1817" s="11" t="n">
        <v>0</v>
      </c>
      <c r="P1817" s="11" t="n">
        <v>0</v>
      </c>
      <c r="Q1817" s="25"/>
    </row>
    <row r="1818" ht="22.5" customHeight="1">
      <c r="A1818" s="31"/>
      <c r="B1818" s="19"/>
      <c r="C1818" s="12" t="n">
        <v>91538309</v>
      </c>
      <c r="D1818" s="12" t="s">
        <v>70</v>
      </c>
      <c r="E1818" s="13" t="s">
        <v>48</v>
      </c>
      <c r="F1818" s="12" t="s">
        <v>15</v>
      </c>
      <c r="G1818" s="20" t="n">
        <v>0.18</v>
      </c>
      <c r="H1818" s="12" t="n">
        <v>198</v>
      </c>
      <c r="I1818" s="20" t="n">
        <f>G1818*H1818*7</f>
        <v>249.48</v>
      </c>
      <c r="J1818" s="12" t="s">
        <v>113</v>
      </c>
      <c r="K1818" s="14" t="s">
        <v>121</v>
      </c>
      <c r="L1818" s="14"/>
      <c r="M1818" s="15"/>
      <c r="N1818" s="11"/>
      <c r="O1818" s="11"/>
      <c r="P1818" s="11"/>
      <c r="Q1818" s="22" t="n">
        <f>M1820/H1818</f>
        <v>0.00505050505050505</v>
      </c>
    </row>
    <row r="1819" ht="22.5" customHeight="1">
      <c r="A1819" s="31"/>
      <c r="B1819" s="19"/>
      <c r="C1819" s="12"/>
      <c r="D1819" s="19"/>
      <c r="E1819" s="28"/>
      <c r="F1819" s="19"/>
      <c r="G1819" s="27"/>
      <c r="H1819" s="19"/>
      <c r="I1819" s="19"/>
      <c r="J1819" s="12" t="s">
        <v>114</v>
      </c>
      <c r="K1819" s="14" t="n">
        <v>122</v>
      </c>
      <c r="L1819" s="14" t="n">
        <v>32</v>
      </c>
      <c r="M1819" s="15" t="n">
        <v>0</v>
      </c>
      <c r="N1819" s="11" t="n">
        <v>0</v>
      </c>
      <c r="O1819" s="11" t="n">
        <v>0</v>
      </c>
      <c r="P1819" s="11" t="n">
        <v>0</v>
      </c>
      <c r="Q1819" s="25"/>
    </row>
    <row r="1820" ht="22.5" customHeight="1">
      <c r="A1820" s="31"/>
      <c r="B1820" s="19"/>
      <c r="C1820" s="12"/>
      <c r="D1820" s="19"/>
      <c r="E1820" s="28"/>
      <c r="F1820" s="19"/>
      <c r="G1820" s="27"/>
      <c r="H1820" s="19"/>
      <c r="I1820" s="19"/>
      <c r="J1820" s="12" t="s">
        <v>115</v>
      </c>
      <c r="K1820" s="14" t="n">
        <v>188</v>
      </c>
      <c r="L1820" s="14" t="n">
        <v>49</v>
      </c>
      <c r="M1820" s="15" t="n">
        <v>1</v>
      </c>
      <c r="N1820" s="11" t="n">
        <v>0.004</v>
      </c>
      <c r="O1820" s="11" t="n">
        <v>0.18</v>
      </c>
      <c r="P1820" s="11" t="n">
        <v>0.18</v>
      </c>
      <c r="Q1820" s="25"/>
    </row>
    <row r="1821" ht="22.5" customHeight="1">
      <c r="A1821" s="31"/>
      <c r="B1821" s="19"/>
      <c r="C1821" s="12" t="n">
        <v>11511535</v>
      </c>
      <c r="D1821" s="12" t="s">
        <v>77</v>
      </c>
      <c r="E1821" s="13" t="s">
        <v>14</v>
      </c>
      <c r="F1821" s="12" t="s">
        <v>26</v>
      </c>
      <c r="G1821" s="20" t="n">
        <v>0.3</v>
      </c>
      <c r="H1821" s="12" t="n">
        <v>200</v>
      </c>
      <c r="I1821" s="20" t="n">
        <f>G1821*H1821*7</f>
        <v>420</v>
      </c>
      <c r="J1821" s="12" t="s">
        <v>113</v>
      </c>
      <c r="K1821" s="14" t="n">
        <v>21610</v>
      </c>
      <c r="L1821" s="14" t="n">
        <v>72</v>
      </c>
      <c r="M1821" s="15" t="n">
        <v>0</v>
      </c>
      <c r="N1821" s="11" t="n">
        <v>0.02</v>
      </c>
      <c r="O1821" s="11" t="n">
        <v>0</v>
      </c>
      <c r="P1821" s="11" t="n">
        <v>1.75</v>
      </c>
      <c r="Q1821" s="22" t="n">
        <f>M1823/H1821</f>
        <v>0.505</v>
      </c>
    </row>
    <row r="1822" ht="22.5" customHeight="1">
      <c r="A1822" s="31"/>
      <c r="B1822" s="19"/>
      <c r="C1822" s="12"/>
      <c r="D1822" s="19"/>
      <c r="E1822" s="28"/>
      <c r="F1822" s="19"/>
      <c r="G1822" s="27"/>
      <c r="H1822" s="19"/>
      <c r="I1822" s="19"/>
      <c r="J1822" s="12" t="s">
        <v>114</v>
      </c>
      <c r="K1822" s="14" t="n">
        <v>135235</v>
      </c>
      <c r="L1822" s="14" t="n">
        <v>653</v>
      </c>
      <c r="M1822" s="15" t="n">
        <v>29</v>
      </c>
      <c r="N1822" s="11" t="n">
        <v>0.02</v>
      </c>
      <c r="O1822" s="11" t="n">
        <v>0.49</v>
      </c>
      <c r="P1822" s="11" t="n">
        <v>14.17</v>
      </c>
      <c r="Q1822" s="25"/>
    </row>
    <row r="1823" ht="22.5" customHeight="1">
      <c r="A1823" s="31"/>
      <c r="B1823" s="19"/>
      <c r="C1823" s="12"/>
      <c r="D1823" s="19"/>
      <c r="E1823" s="28"/>
      <c r="F1823" s="19"/>
      <c r="G1823" s="27"/>
      <c r="H1823" s="19"/>
      <c r="I1823" s="46"/>
      <c r="J1823" s="37" t="s">
        <v>115</v>
      </c>
      <c r="K1823" s="14" t="n">
        <v>313701</v>
      </c>
      <c r="L1823" s="14" t="n">
        <v>1593</v>
      </c>
      <c r="M1823" s="15" t="n">
        <v>101</v>
      </c>
      <c r="N1823" s="11" t="n">
        <v>0.03</v>
      </c>
      <c r="O1823" s="11" t="n">
        <v>0.42</v>
      </c>
      <c r="P1823" s="11" t="n">
        <v>42.45</v>
      </c>
      <c r="Q1823" s="25"/>
    </row>
    <row r="1824" ht="22.5" customHeight="1">
      <c r="A1824" s="31"/>
      <c r="B1824" s="19"/>
      <c r="C1824" s="12" t="n">
        <v>11792342</v>
      </c>
      <c r="D1824" s="12" t="s">
        <v>85</v>
      </c>
      <c r="E1824" s="13" t="s">
        <v>29</v>
      </c>
      <c r="F1824" s="12" t="s">
        <v>15</v>
      </c>
      <c r="G1824" s="20" t="n">
        <v>0.2</v>
      </c>
      <c r="H1824" s="51" t="n">
        <v>40</v>
      </c>
      <c r="I1824" s="20" t="n">
        <f>G1824*H1824*7</f>
        <v>56</v>
      </c>
      <c r="J1824" s="12" t="s">
        <v>113</v>
      </c>
      <c r="K1824" s="14" t="n">
        <v>48</v>
      </c>
      <c r="L1824" s="14" t="n">
        <v>10</v>
      </c>
      <c r="M1824" s="15" t="n">
        <v>0</v>
      </c>
      <c r="N1824" s="11" t="n">
        <v>0</v>
      </c>
      <c r="O1824" s="11" t="n">
        <v>0</v>
      </c>
      <c r="P1824" s="11" t="n">
        <v>0</v>
      </c>
      <c r="Q1824" s="22" t="n">
        <f>M1826/H1824</f>
        <v>0</v>
      </c>
    </row>
    <row r="1825" ht="22.5" customHeight="1">
      <c r="A1825" s="31"/>
      <c r="B1825" s="19"/>
      <c r="C1825" s="12"/>
      <c r="D1825" s="19"/>
      <c r="E1825" s="28"/>
      <c r="F1825" s="19"/>
      <c r="G1825" s="27"/>
      <c r="H1825" s="53"/>
      <c r="I1825" s="19"/>
      <c r="J1825" s="12" t="s">
        <v>114</v>
      </c>
      <c r="K1825" s="14" t="n">
        <v>1199</v>
      </c>
      <c r="L1825" s="14" t="n">
        <v>193</v>
      </c>
      <c r="M1825" s="15" t="n">
        <v>0</v>
      </c>
      <c r="N1825" s="11" t="n">
        <v>0</v>
      </c>
      <c r="O1825" s="11" t="n">
        <v>0</v>
      </c>
      <c r="P1825" s="11" t="n">
        <v>0</v>
      </c>
      <c r="Q1825" s="25"/>
    </row>
    <row r="1826" ht="22.5" customHeight="1">
      <c r="A1826" s="31"/>
      <c r="B1826" s="19"/>
      <c r="C1826" s="12"/>
      <c r="D1826" s="19"/>
      <c r="E1826" s="47"/>
      <c r="F1826" s="46"/>
      <c r="G1826" s="48"/>
      <c r="H1826" s="54"/>
      <c r="I1826" s="19"/>
      <c r="J1826" s="12" t="s">
        <v>115</v>
      </c>
      <c r="K1826" s="14" t="n">
        <v>3626</v>
      </c>
      <c r="L1826" s="14" t="n">
        <v>450</v>
      </c>
      <c r="M1826" s="15" t="n">
        <v>0</v>
      </c>
      <c r="N1826" s="11" t="n">
        <v>0</v>
      </c>
      <c r="O1826" s="11" t="n">
        <v>0</v>
      </c>
      <c r="P1826" s="11" t="n">
        <v>0</v>
      </c>
      <c r="Q1826" s="25"/>
    </row>
    <row r="1827" ht="22.5" customHeight="1">
      <c r="A1827" s="18"/>
      <c r="C1827" s="10"/>
      <c r="D1827" s="10"/>
      <c r="E1827" s="10"/>
      <c r="F1827" s="10"/>
      <c r="G1827" s="17"/>
      <c r="H1827" s="10"/>
      <c r="I1827" s="17"/>
      <c r="J1827" s="10"/>
      <c r="K1827" s="15"/>
      <c r="L1827" s="15"/>
      <c r="M1827" s="15"/>
      <c r="N1827" s="15"/>
      <c r="O1827" s="15"/>
      <c r="P1827" s="70"/>
      <c r="Q1827" s="7"/>
    </row>
    <row r="1828" ht="22.5" customHeight="1">
      <c r="A1828" s="18" t="s">
        <v>110</v>
      </c>
      <c r="B1828" s="8" t="s">
        <v>148</v>
      </c>
      <c r="C1828" s="10"/>
      <c r="D1828" s="10"/>
      <c r="E1828" s="10"/>
      <c r="F1828" s="10"/>
      <c r="G1828" s="17"/>
      <c r="H1828" s="10"/>
      <c r="I1828" s="17"/>
      <c r="J1828" s="10"/>
      <c r="K1828" s="21" t="n">
        <f>K1831+K1834+K1837+K1840+K1843+K1846+K1849+K1852+K1855+K1858+K1861+K1864+K1867+K1870+K1873+K1876+K1879+K1882+K1885+K1888+K1891+K1894+K1897+K1900+K1903+K1906+K1909+K1912+K1915+K1918+K1921+K1924+K1927+K1930+K1933+K1936+K1939+K1942+K1945+K1948+K1951+K1954+K1957+K1960+K1963+K1966+K1969+K1972+K1975+K1978+K1981+K1984+K1987+K1990+K1993+K1996+K1999+K2002+K2005+K2008+K2011+K2014+K2017+K2020+K2023+K2026+K2029+K2032+K2035+K2038+K2041+K2044+K2047+K2050+K2053+K2056+K2059+K2062+K2065+K2068+K2071+K2074+K2077+K2080+K2083+K2086+K2089+K2092+K2095+K2098+K2101+K2104+K2107+K2110+K2113+K2116+K2119+K2122+K2128+K2131+K2134+K2137+K2140+K2143+K2146+K2149+K2152+K2155+K2158+K2161+K2164+K2167+K2170+K2173+K2176+K2179+K2182+K2185+K2188+K2191+K2194+K2197</f>
        <v>10290193</v>
      </c>
      <c r="L1828" s="21" t="n">
        <f>L1831+L1834+L1837+L1840+L1843+L1846+L1849+L1852+L1855+L1858+L1861+L1864+L1867+L1870+L1873+L1876+L1879+L1882+L1885+L1888+L1891+L1894+L1897+L1900+L1903+L1906+L1909+L1912+L1915+L1918+L1921+L1924+L1927+L1930+L1933+L1936+L1939+L1942+L1945+L1948+L1951+L1954+L1957+L1960+L1963+L1966+L1969+L1972+L1975+L1978+L1981+L1984+L1987+L1990+L1993+L1996+L1999+L2002+L2005+L2008+L2011+L2014+L2017+L2020+L2023+L2026+L2029+L2032+L2035+L2038+L2041+L2044+L2047+L2050+L2053+L2056+L2059+L2062+L2065+L2068+L2071+L2074+L2077+L2080+L2083+L2086+L2089+L2092+L2095+L2098+L2101+L2104+L2107+L2110+L2113+L2116+L2119+L2122+L2128+L2131+L2134+L2137+L2140+L2143+L2146+L2149+L2152+L2155+L2158+L2161+L2164+L2167+L2170+L2173+L2176+L2179+L2182+L2185+L2188+L2191+L2194+L2197</f>
        <v>1483948</v>
      </c>
      <c r="M1828" s="15"/>
      <c r="N1828" s="15"/>
      <c r="O1828" s="15"/>
      <c r="P1828" s="24" t="n">
        <f>P1831+P1834+P1837+P1840+P1843+P1846+P1849+P1852+P1855+P1858+P1861+P1864+P1867+P1870+P1873+P1876+P1879+P1882+P1885+P1888+P1891+P1894+P1897+P1900+P1903+P1906+P1909+P1912+P1915+P1918+P1921+P1924+P1927+P1930+P1933+P1936+P1939+P1942+P1945+P1948+P1951+P1954+P1957+P1960+P1963+P1966+P1969+P1972+P1975+P1978+P1981+P1984+P1987+P1990+P1993+P1996+P1999+P2002+P2005+P2008+P2011+P2014+P2017+P2020+P2023+P2026+P2029+P2032+P2035+P2038+P2041+P2044+P2047+P2050+P2053+P2056+P2059+P2062+P2065+P2068+P2071+P2074+P2077+P2080+P2083+P2086+P2089+P2092+P2095+P2098+P2101+P2104+P2107+P2110+P2113+P2116+P2119+P2122+P2128+P2131+P2134+P2137+P2140+P2143+P2146+P2149+P2152+P2155+P2158+P2161+P2164+P2167+P2170+P2173+P2176+P2179+P2182+P2185+P2188+P2191+P2194+P2197</f>
        <v>4133.4728</v>
      </c>
      <c r="Q1828" s="7"/>
    </row>
    <row r="1829" ht="22.5" customHeight="1">
      <c r="A1829" s="26" t="n">
        <v>46267</v>
      </c>
      <c r="B1829" s="75" t="s">
        <v>112</v>
      </c>
      <c r="C1829" s="12" t="n">
        <v>10813123</v>
      </c>
      <c r="D1829" s="12" t="s">
        <v>10</v>
      </c>
      <c r="E1829" s="13" t="s">
        <v>11</v>
      </c>
      <c r="F1829" s="12" t="s">
        <v>12</v>
      </c>
      <c r="G1829" s="20" t="n">
        <v>0.25</v>
      </c>
      <c r="H1829" s="12" t="n">
        <v>1000</v>
      </c>
      <c r="I1829" s="20" t="n">
        <f>G1829*H1829*7</f>
        <v>1750</v>
      </c>
      <c r="J1829" s="12" t="s">
        <v>113</v>
      </c>
      <c r="K1829" s="10" t="n">
        <v>62440</v>
      </c>
      <c r="L1829" s="10" t="n">
        <v>1582</v>
      </c>
      <c r="M1829" s="10" t="n">
        <v>6</v>
      </c>
      <c r="N1829" s="11" t="n">
        <v>0.004</v>
      </c>
      <c r="O1829" s="11" t="n">
        <v>0.976</v>
      </c>
      <c r="P1829" s="11" t="n">
        <v>5.8531</v>
      </c>
      <c r="Q1829" s="22" t="n">
        <f>M1831/H1829</f>
        <v>0.334</v>
      </c>
    </row>
    <row r="1830" ht="22.5" customHeight="1">
      <c r="A1830" s="31"/>
      <c r="B1830" s="33"/>
      <c r="C1830" s="12"/>
      <c r="D1830" s="19"/>
      <c r="E1830" s="28"/>
      <c r="F1830" s="19"/>
      <c r="G1830" s="19"/>
      <c r="H1830" s="19"/>
      <c r="I1830" s="19"/>
      <c r="J1830" s="12" t="s">
        <v>114</v>
      </c>
      <c r="K1830" s="10" t="n">
        <v>98152</v>
      </c>
      <c r="L1830" s="10" t="n">
        <v>2745</v>
      </c>
      <c r="M1830" s="10" t="n">
        <v>42</v>
      </c>
      <c r="N1830" s="11" t="n">
        <v>0.006</v>
      </c>
      <c r="O1830" s="11" t="n">
        <v>0.414</v>
      </c>
      <c r="P1830" s="11" t="n">
        <v>17.3677</v>
      </c>
      <c r="Q1830" s="25"/>
    </row>
    <row r="1831" ht="22.5" customHeight="1">
      <c r="A1831" s="31"/>
      <c r="B1831" s="33"/>
      <c r="C1831" s="12"/>
      <c r="D1831" s="19"/>
      <c r="E1831" s="28"/>
      <c r="F1831" s="19"/>
      <c r="G1831" s="19"/>
      <c r="H1831" s="19"/>
      <c r="I1831" s="19"/>
      <c r="J1831" s="12" t="s">
        <v>115</v>
      </c>
      <c r="K1831" s="10" t="n">
        <v>270799</v>
      </c>
      <c r="L1831" s="10" t="n">
        <v>9433</v>
      </c>
      <c r="M1831" s="10" t="n">
        <v>334</v>
      </c>
      <c r="N1831" s="11" t="n">
        <v>0.009</v>
      </c>
      <c r="O1831" s="11" t="n">
        <v>0.266</v>
      </c>
      <c r="P1831" s="11" t="n">
        <v>88.7263</v>
      </c>
      <c r="Q1831" s="25"/>
    </row>
    <row r="1832" ht="22.5" customHeight="1">
      <c r="A1832" s="31"/>
      <c r="B1832" s="33"/>
      <c r="C1832" s="12" t="n">
        <v>1745925</v>
      </c>
      <c r="D1832" s="12" t="s">
        <v>13</v>
      </c>
      <c r="E1832" s="13" t="s">
        <v>14</v>
      </c>
      <c r="F1832" s="12" t="s">
        <v>15</v>
      </c>
      <c r="G1832" s="20" t="n">
        <v>0.15</v>
      </c>
      <c r="H1832" s="12" t="n">
        <v>500</v>
      </c>
      <c r="I1832" s="20" t="n">
        <f>G1832*H1832*7</f>
        <v>525</v>
      </c>
      <c r="J1832" s="12" t="s">
        <v>113</v>
      </c>
      <c r="K1832" s="16" t="n">
        <v>602</v>
      </c>
      <c r="L1832" s="14" t="n">
        <v>256</v>
      </c>
      <c r="M1832" s="14" t="n">
        <v>4</v>
      </c>
      <c r="N1832" s="11" t="n">
        <v>0.002</v>
      </c>
      <c r="O1832" s="11" t="n">
        <v>0.15</v>
      </c>
      <c r="P1832" s="11" t="n">
        <v>0.6</v>
      </c>
      <c r="Q1832" s="22" t="n">
        <f>M1834/H1832</f>
        <v>1</v>
      </c>
    </row>
    <row r="1833" ht="22.5" customHeight="1">
      <c r="A1833" s="31"/>
      <c r="B1833" s="33"/>
      <c r="C1833" s="12"/>
      <c r="D1833" s="19"/>
      <c r="E1833" s="28"/>
      <c r="F1833" s="19"/>
      <c r="G1833" s="19"/>
      <c r="H1833" s="19"/>
      <c r="I1833" s="19"/>
      <c r="J1833" s="12" t="s">
        <v>114</v>
      </c>
      <c r="K1833" s="16" t="n">
        <v>25266</v>
      </c>
      <c r="L1833" s="14" t="n">
        <v>11163</v>
      </c>
      <c r="M1833" s="14" t="n">
        <v>171</v>
      </c>
      <c r="N1833" s="11" t="n">
        <v>0.002</v>
      </c>
      <c r="O1833" s="11" t="n">
        <v>0.15</v>
      </c>
      <c r="P1833" s="11" t="n">
        <v>25.65</v>
      </c>
      <c r="Q1833" s="25"/>
    </row>
    <row r="1834" ht="22.5" customHeight="1">
      <c r="A1834" s="31"/>
      <c r="B1834" s="33"/>
      <c r="C1834" s="12"/>
      <c r="D1834" s="19"/>
      <c r="E1834" s="28"/>
      <c r="F1834" s="19"/>
      <c r="G1834" s="19"/>
      <c r="H1834" s="19"/>
      <c r="I1834" s="19"/>
      <c r="J1834" s="12" t="s">
        <v>115</v>
      </c>
      <c r="K1834" s="14" t="n">
        <v>74800</v>
      </c>
      <c r="L1834" s="14" t="n">
        <v>32976</v>
      </c>
      <c r="M1834" s="14" t="n">
        <v>500</v>
      </c>
      <c r="N1834" s="11" t="n">
        <v>0.002</v>
      </c>
      <c r="O1834" s="11" t="n">
        <v>0.15</v>
      </c>
      <c r="P1834" s="11" t="n">
        <v>75</v>
      </c>
      <c r="Q1834" s="25"/>
    </row>
    <row r="1835" ht="22.5" customHeight="1">
      <c r="A1835" s="31"/>
      <c r="B1835" s="33"/>
      <c r="C1835" s="12" t="n">
        <v>6951600</v>
      </c>
      <c r="D1835" s="12" t="s">
        <v>16</v>
      </c>
      <c r="E1835" s="13" t="s">
        <v>17</v>
      </c>
      <c r="F1835" s="12" t="s">
        <v>15</v>
      </c>
      <c r="G1835" s="20" t="n">
        <v>0.17</v>
      </c>
      <c r="H1835" s="12" t="n">
        <v>100</v>
      </c>
      <c r="I1835" s="20" t="n">
        <f>G1835*H1835*7</f>
        <v>119</v>
      </c>
      <c r="J1835" s="12" t="s">
        <v>113</v>
      </c>
      <c r="K1835" s="14" t="n">
        <v>738</v>
      </c>
      <c r="L1835" s="14" t="n">
        <v>290</v>
      </c>
      <c r="M1835" s="14" t="n">
        <v>0</v>
      </c>
      <c r="N1835" s="11" t="n">
        <v>0</v>
      </c>
      <c r="O1835" s="11" t="n">
        <v>0</v>
      </c>
      <c r="P1835" s="11" t="n">
        <v>0</v>
      </c>
      <c r="Q1835" s="22" t="n">
        <f>M1837/H1835</f>
        <v>1</v>
      </c>
    </row>
    <row r="1836" ht="22.5" customHeight="1">
      <c r="A1836" s="31"/>
      <c r="B1836" s="33"/>
      <c r="C1836" s="12"/>
      <c r="D1836" s="19"/>
      <c r="E1836" s="28"/>
      <c r="F1836" s="19"/>
      <c r="G1836" s="19"/>
      <c r="H1836" s="19"/>
      <c r="I1836" s="19"/>
      <c r="J1836" s="12" t="s">
        <v>114</v>
      </c>
      <c r="K1836" s="14" t="n">
        <v>8300</v>
      </c>
      <c r="L1836" s="14" t="n">
        <v>3497</v>
      </c>
      <c r="M1836" s="14" t="n">
        <v>29</v>
      </c>
      <c r="N1836" s="11" t="n">
        <v>0.001</v>
      </c>
      <c r="O1836" s="11" t="n">
        <v>0.172</v>
      </c>
      <c r="P1836" s="11" t="n">
        <v>4.998</v>
      </c>
      <c r="Q1836" s="25"/>
    </row>
    <row r="1837" ht="22.5" customHeight="1">
      <c r="A1837" s="31"/>
      <c r="B1837" s="33"/>
      <c r="C1837" s="12"/>
      <c r="D1837" s="19"/>
      <c r="E1837" s="28"/>
      <c r="F1837" s="19"/>
      <c r="G1837" s="19"/>
      <c r="H1837" s="19"/>
      <c r="I1837" s="19"/>
      <c r="J1837" s="12" t="s">
        <v>115</v>
      </c>
      <c r="K1837" s="14" t="n">
        <v>20601</v>
      </c>
      <c r="L1837" s="14" t="n">
        <v>8723</v>
      </c>
      <c r="M1837" s="14" t="n">
        <v>100</v>
      </c>
      <c r="N1837" s="11" t="n">
        <v>0.002</v>
      </c>
      <c r="O1837" s="11" t="n">
        <v>0.173</v>
      </c>
      <c r="P1837" s="11" t="n">
        <v>17.306</v>
      </c>
      <c r="Q1837" s="25"/>
    </row>
    <row r="1838" ht="22.5" customHeight="1">
      <c r="A1838" s="31"/>
      <c r="B1838" s="33"/>
      <c r="C1838" s="12" t="n">
        <v>6951594</v>
      </c>
      <c r="D1838" s="12" t="s">
        <v>16</v>
      </c>
      <c r="E1838" s="13" t="s">
        <v>18</v>
      </c>
      <c r="F1838" s="12" t="s">
        <v>15</v>
      </c>
      <c r="G1838" s="20" t="n">
        <v>0.7</v>
      </c>
      <c r="H1838" s="12" t="n">
        <v>400</v>
      </c>
      <c r="I1838" s="20" t="n">
        <f>G1838*H1838*7</f>
        <v>1960</v>
      </c>
      <c r="J1838" s="12" t="s">
        <v>113</v>
      </c>
      <c r="K1838" s="14" t="n">
        <v>1399</v>
      </c>
      <c r="L1838" s="14" t="n">
        <v>586</v>
      </c>
      <c r="M1838" s="14" t="n">
        <v>0</v>
      </c>
      <c r="N1838" s="11" t="n">
        <v>0</v>
      </c>
      <c r="O1838" s="11" t="n">
        <v>0</v>
      </c>
      <c r="P1838" s="11" t="n">
        <v>0</v>
      </c>
      <c r="Q1838" s="22" t="n">
        <f>M1840/H1838</f>
        <v>0.47</v>
      </c>
    </row>
    <row r="1839" ht="22.5" customHeight="1">
      <c r="A1839" s="31"/>
      <c r="B1839" s="33"/>
      <c r="C1839" s="12"/>
      <c r="D1839" s="19"/>
      <c r="E1839" s="28"/>
      <c r="F1839" s="19"/>
      <c r="G1839" s="19"/>
      <c r="H1839" s="19"/>
      <c r="I1839" s="19"/>
      <c r="J1839" s="12" t="s">
        <v>114</v>
      </c>
      <c r="K1839" s="14" t="n">
        <v>26505</v>
      </c>
      <c r="L1839" s="14" t="n">
        <v>11547</v>
      </c>
      <c r="M1839" s="14" t="n">
        <v>55</v>
      </c>
      <c r="N1839" s="11" t="n">
        <v>0.003</v>
      </c>
      <c r="O1839" s="11" t="n">
        <v>0.7</v>
      </c>
      <c r="P1839" s="11" t="n">
        <v>38.5</v>
      </c>
      <c r="Q1839" s="25"/>
    </row>
    <row r="1840" ht="22.5" customHeight="1">
      <c r="A1840" s="31"/>
      <c r="B1840" s="33"/>
      <c r="C1840" s="12"/>
      <c r="D1840" s="19"/>
      <c r="E1840" s="28"/>
      <c r="F1840" s="19"/>
      <c r="G1840" s="19"/>
      <c r="H1840" s="19"/>
      <c r="I1840" s="19"/>
      <c r="J1840" s="12" t="s">
        <v>115</v>
      </c>
      <c r="K1840" s="14" t="n">
        <v>101541</v>
      </c>
      <c r="L1840" s="14" t="n">
        <v>43260</v>
      </c>
      <c r="M1840" s="14" t="n">
        <v>188</v>
      </c>
      <c r="N1840" s="11" t="n">
        <v>0.003</v>
      </c>
      <c r="O1840" s="11" t="n">
        <v>0.7</v>
      </c>
      <c r="P1840" s="11" t="n">
        <v>131.6</v>
      </c>
      <c r="Q1840" s="25"/>
    </row>
    <row r="1841" ht="22.5" customHeight="1">
      <c r="A1841" s="31"/>
      <c r="B1841" s="33"/>
      <c r="C1841" s="12" t="n">
        <v>2732727</v>
      </c>
      <c r="D1841" s="12" t="s">
        <v>10</v>
      </c>
      <c r="E1841" s="13" t="s">
        <v>19</v>
      </c>
      <c r="F1841" s="12" t="s">
        <v>15</v>
      </c>
      <c r="G1841" s="20" t="n">
        <v>0.25</v>
      </c>
      <c r="H1841" s="12" t="n">
        <v>1000</v>
      </c>
      <c r="I1841" s="20" t="n">
        <f>G1841*H1841*7</f>
        <v>1750</v>
      </c>
      <c r="J1841" s="12" t="s">
        <v>113</v>
      </c>
      <c r="K1841" s="14" t="n">
        <v>526</v>
      </c>
      <c r="L1841" s="14" t="n">
        <v>172</v>
      </c>
      <c r="M1841" s="14" t="n">
        <v>30</v>
      </c>
      <c r="N1841" s="11" t="n">
        <v>0.044</v>
      </c>
      <c r="O1841" s="11" t="n">
        <v>0.25</v>
      </c>
      <c r="P1841" s="11" t="n">
        <v>7.5</v>
      </c>
      <c r="Q1841" s="22" t="n">
        <f>M1843/H1841</f>
        <v>0.675</v>
      </c>
    </row>
    <row r="1842" ht="22.5" customHeight="1">
      <c r="A1842" s="31"/>
      <c r="B1842" s="33"/>
      <c r="C1842" s="12"/>
      <c r="D1842" s="19"/>
      <c r="E1842" s="28"/>
      <c r="F1842" s="19"/>
      <c r="G1842" s="19"/>
      <c r="H1842" s="19"/>
      <c r="I1842" s="19"/>
      <c r="J1842" s="12" t="s">
        <v>114</v>
      </c>
      <c r="K1842" s="14" t="n">
        <v>10284</v>
      </c>
      <c r="L1842" s="14" t="n">
        <v>3095</v>
      </c>
      <c r="M1842" s="14" t="n">
        <v>143</v>
      </c>
      <c r="N1842" s="11" t="n">
        <v>0.012</v>
      </c>
      <c r="O1842" s="11" t="n">
        <v>0.25</v>
      </c>
      <c r="P1842" s="11" t="n">
        <v>35.775</v>
      </c>
      <c r="Q1842" s="25"/>
    </row>
    <row r="1843" ht="22.5" customHeight="1">
      <c r="A1843" s="31"/>
      <c r="B1843" s="33"/>
      <c r="C1843" s="12"/>
      <c r="D1843" s="19"/>
      <c r="E1843" s="28"/>
      <c r="F1843" s="19"/>
      <c r="G1843" s="19"/>
      <c r="H1843" s="19"/>
      <c r="I1843" s="19"/>
      <c r="J1843" s="12" t="s">
        <v>115</v>
      </c>
      <c r="K1843" s="14" t="n">
        <v>38430</v>
      </c>
      <c r="L1843" s="14" t="n">
        <v>13178</v>
      </c>
      <c r="M1843" s="14" t="n">
        <v>675</v>
      </c>
      <c r="N1843" s="11" t="n">
        <v>0.013</v>
      </c>
      <c r="O1843" s="11" t="n">
        <v>0.25</v>
      </c>
      <c r="P1843" s="11" t="n">
        <v>168.825</v>
      </c>
      <c r="Q1843" s="25"/>
    </row>
    <row r="1844" ht="22.5" customHeight="1">
      <c r="A1844" s="31"/>
      <c r="B1844" s="33"/>
      <c r="C1844" s="12" t="n">
        <v>5619156</v>
      </c>
      <c r="D1844" s="12" t="s">
        <v>10</v>
      </c>
      <c r="E1844" s="13" t="s">
        <v>19</v>
      </c>
      <c r="F1844" s="12" t="s">
        <v>12</v>
      </c>
      <c r="G1844" s="20" t="n">
        <v>0.24</v>
      </c>
      <c r="H1844" s="12" t="n">
        <v>500</v>
      </c>
      <c r="I1844" s="20" t="n">
        <f>G1844*H1844*7</f>
        <v>840</v>
      </c>
      <c r="J1844" s="12" t="s">
        <v>113</v>
      </c>
      <c r="K1844" s="14" t="n">
        <v>7554</v>
      </c>
      <c r="L1844" s="14" t="n">
        <v>1953</v>
      </c>
      <c r="M1844" s="14" t="n">
        <v>1</v>
      </c>
      <c r="N1844" s="11" t="n">
        <v>0</v>
      </c>
      <c r="O1844" s="11" t="n">
        <v>0.4043</v>
      </c>
      <c r="P1844" s="11" t="n">
        <v>0.4043</v>
      </c>
      <c r="Q1844" s="22" t="n">
        <f>M1846/H1844</f>
        <v>0.026</v>
      </c>
    </row>
    <row r="1845" ht="22.5" customHeight="1">
      <c r="A1845" s="31"/>
      <c r="B1845" s="33"/>
      <c r="C1845" s="12"/>
      <c r="D1845" s="19"/>
      <c r="E1845" s="28"/>
      <c r="F1845" s="19"/>
      <c r="G1845" s="19"/>
      <c r="H1845" s="19"/>
      <c r="I1845" s="19"/>
      <c r="J1845" s="12" t="s">
        <v>114</v>
      </c>
      <c r="K1845" s="14" t="n">
        <v>39303</v>
      </c>
      <c r="L1845" s="14" t="n">
        <v>9382</v>
      </c>
      <c r="M1845" s="14" t="n">
        <v>3</v>
      </c>
      <c r="N1845" s="11" t="n">
        <v>0</v>
      </c>
      <c r="O1845" s="11" t="n">
        <v>0.556</v>
      </c>
      <c r="P1845" s="11" t="n">
        <v>1.6683</v>
      </c>
      <c r="Q1845" s="25"/>
    </row>
    <row r="1846" ht="22.5" customHeight="1">
      <c r="A1846" s="31"/>
      <c r="B1846" s="33"/>
      <c r="C1846" s="12"/>
      <c r="D1846" s="19"/>
      <c r="E1846" s="28"/>
      <c r="F1846" s="19"/>
      <c r="G1846" s="19"/>
      <c r="H1846" s="19"/>
      <c r="I1846" s="19"/>
      <c r="J1846" s="12" t="s">
        <v>115</v>
      </c>
      <c r="K1846" s="14" t="n">
        <v>159299</v>
      </c>
      <c r="L1846" s="14" t="n">
        <v>35242</v>
      </c>
      <c r="M1846" s="14" t="n">
        <v>13</v>
      </c>
      <c r="N1846" s="11" t="n">
        <v>0.002</v>
      </c>
      <c r="O1846" s="11" t="n">
        <v>0.494</v>
      </c>
      <c r="P1846" s="11" t="n">
        <v>6.426</v>
      </c>
      <c r="Q1846" s="25"/>
    </row>
    <row r="1847" ht="22.5" customHeight="1">
      <c r="A1847" s="31"/>
      <c r="B1847" s="33"/>
      <c r="C1847" s="12" t="n">
        <v>6425889</v>
      </c>
      <c r="D1847" s="12" t="s">
        <v>10</v>
      </c>
      <c r="E1847" s="13" t="s">
        <v>20</v>
      </c>
      <c r="F1847" s="12" t="s">
        <v>15</v>
      </c>
      <c r="G1847" s="20" t="n">
        <v>0.25</v>
      </c>
      <c r="H1847" s="12" t="n">
        <v>400</v>
      </c>
      <c r="I1847" s="20" t="n">
        <f>G1847*H1847*7</f>
        <v>700</v>
      </c>
      <c r="J1847" s="12" t="s">
        <v>113</v>
      </c>
      <c r="K1847" s="14" t="n">
        <v>105</v>
      </c>
      <c r="L1847" s="14" t="n">
        <v>24</v>
      </c>
      <c r="M1847" s="14" t="n">
        <v>0</v>
      </c>
      <c r="N1847" s="11" t="n">
        <v>0</v>
      </c>
      <c r="O1847" s="11" t="n">
        <v>0</v>
      </c>
      <c r="P1847" s="11" t="n">
        <v>0</v>
      </c>
      <c r="Q1847" s="22" t="n">
        <v>0.003</v>
      </c>
    </row>
    <row r="1848" ht="22.5" customHeight="1">
      <c r="A1848" s="31"/>
      <c r="B1848" s="33"/>
      <c r="C1848" s="12"/>
      <c r="D1848" s="19"/>
      <c r="E1848" s="28"/>
      <c r="F1848" s="19"/>
      <c r="G1848" s="19"/>
      <c r="H1848" s="19"/>
      <c r="I1848" s="19"/>
      <c r="J1848" s="12" t="s">
        <v>114</v>
      </c>
      <c r="K1848" s="14" t="n">
        <v>6073</v>
      </c>
      <c r="L1848" s="35" t="n">
        <v>2212</v>
      </c>
      <c r="M1848" s="14" t="n">
        <v>33</v>
      </c>
      <c r="N1848" s="11" t="n">
        <v>0.004</v>
      </c>
      <c r="O1848" s="11" t="n">
        <v>0.252</v>
      </c>
      <c r="P1848" s="11" t="n">
        <v>8.3</v>
      </c>
      <c r="Q1848" s="25"/>
    </row>
    <row r="1849" ht="22.5" customHeight="1">
      <c r="A1849" s="31"/>
      <c r="B1849" s="33"/>
      <c r="C1849" s="12"/>
      <c r="D1849" s="19"/>
      <c r="E1849" s="28"/>
      <c r="F1849" s="19"/>
      <c r="G1849" s="19"/>
      <c r="H1849" s="19"/>
      <c r="I1849" s="19"/>
      <c r="J1849" s="12" t="s">
        <v>115</v>
      </c>
      <c r="K1849" s="14" t="n">
        <v>22718</v>
      </c>
      <c r="L1849" s="14" t="n">
        <v>7659</v>
      </c>
      <c r="M1849" s="14" t="n">
        <v>219</v>
      </c>
      <c r="N1849" s="11" t="n">
        <v>0.007</v>
      </c>
      <c r="O1849" s="11" t="n">
        <v>0.251</v>
      </c>
      <c r="P1849" s="11" t="n">
        <v>54.975</v>
      </c>
      <c r="Q1849" s="25"/>
    </row>
    <row r="1850" ht="22.5" customHeight="1">
      <c r="A1850" s="31"/>
      <c r="B1850" s="33"/>
      <c r="C1850" s="12" t="n">
        <v>6439005</v>
      </c>
      <c r="D1850" s="12" t="s">
        <v>10</v>
      </c>
      <c r="E1850" s="13" t="s">
        <v>20</v>
      </c>
      <c r="F1850" s="12" t="s">
        <v>21</v>
      </c>
      <c r="G1850" s="20" t="n">
        <v>0.25</v>
      </c>
      <c r="H1850" s="12" t="n">
        <v>300</v>
      </c>
      <c r="I1850" s="20" t="n">
        <f>G1850*H1850*7</f>
        <v>525</v>
      </c>
      <c r="J1850" s="12" t="s">
        <v>113</v>
      </c>
      <c r="K1850" s="14" t="n">
        <v>0</v>
      </c>
      <c r="L1850" s="14" t="n">
        <v>0</v>
      </c>
      <c r="M1850" s="14" t="n">
        <v>0</v>
      </c>
      <c r="N1850" s="11" t="n">
        <v>0</v>
      </c>
      <c r="O1850" s="11" t="n">
        <v>0</v>
      </c>
      <c r="P1850" s="11" t="n">
        <v>0</v>
      </c>
      <c r="Q1850" s="22" t="n">
        <f>M1852/H1850</f>
        <v>0.23</v>
      </c>
    </row>
    <row r="1851" ht="22.5" customHeight="1">
      <c r="A1851" s="31"/>
      <c r="B1851" s="33"/>
      <c r="C1851" s="12"/>
      <c r="D1851" s="19"/>
      <c r="E1851" s="28"/>
      <c r="F1851" s="19"/>
      <c r="G1851" s="19"/>
      <c r="H1851" s="19"/>
      <c r="I1851" s="19"/>
      <c r="J1851" s="12" t="s">
        <v>114</v>
      </c>
      <c r="K1851" s="16" t="n">
        <v>4047</v>
      </c>
      <c r="L1851" s="14" t="n">
        <v>1352</v>
      </c>
      <c r="M1851" s="14" t="n">
        <v>19</v>
      </c>
      <c r="N1851" s="11" t="n">
        <v>0.0035</v>
      </c>
      <c r="O1851" s="11" t="n">
        <v>0.25</v>
      </c>
      <c r="P1851" s="11" t="n">
        <v>4.75</v>
      </c>
      <c r="Q1851" s="25"/>
    </row>
    <row r="1852" ht="22.5" customHeight="1">
      <c r="A1852" s="31"/>
      <c r="B1852" s="33"/>
      <c r="C1852" s="12"/>
      <c r="D1852" s="19"/>
      <c r="E1852" s="28"/>
      <c r="F1852" s="19"/>
      <c r="G1852" s="19"/>
      <c r="H1852" s="19"/>
      <c r="I1852" s="19"/>
      <c r="J1852" s="12" t="s">
        <v>115</v>
      </c>
      <c r="K1852" s="14" t="n">
        <v>40177</v>
      </c>
      <c r="L1852" s="14" t="n">
        <v>11341</v>
      </c>
      <c r="M1852" s="14" t="n">
        <v>69</v>
      </c>
      <c r="N1852" s="11" t="n">
        <v>0.0015</v>
      </c>
      <c r="O1852" s="11" t="n">
        <v>0.25</v>
      </c>
      <c r="P1852" s="11" t="n">
        <v>17.25</v>
      </c>
      <c r="Q1852" s="25"/>
    </row>
    <row r="1853" ht="22.5" customHeight="1">
      <c r="A1853" s="31"/>
      <c r="B1853" s="33"/>
      <c r="C1853" s="12" t="n">
        <v>7203110</v>
      </c>
      <c r="D1853" s="12" t="s">
        <v>22</v>
      </c>
      <c r="E1853" s="13" t="s">
        <v>23</v>
      </c>
      <c r="F1853" s="12" t="s">
        <v>15</v>
      </c>
      <c r="G1853" s="20" t="n">
        <v>0.2</v>
      </c>
      <c r="H1853" s="12" t="n">
        <v>100</v>
      </c>
      <c r="I1853" s="20" t="n">
        <f>G1853*H1853*7</f>
        <v>140</v>
      </c>
      <c r="J1853" s="12" t="s">
        <v>113</v>
      </c>
      <c r="K1853" s="14" t="n">
        <v>321</v>
      </c>
      <c r="L1853" s="14" t="n">
        <v>209</v>
      </c>
      <c r="M1853" s="14" t="n">
        <v>0</v>
      </c>
      <c r="N1853" s="11" t="n">
        <v>0</v>
      </c>
      <c r="O1853" s="11" t="n">
        <v>0</v>
      </c>
      <c r="P1853" s="11" t="n">
        <v>0</v>
      </c>
      <c r="Q1853" s="22" t="n">
        <f>M1855/H1853</f>
        <v>0.17</v>
      </c>
    </row>
    <row r="1854" ht="22.5" customHeight="1">
      <c r="A1854" s="31"/>
      <c r="B1854" s="33"/>
      <c r="C1854" s="12"/>
      <c r="D1854" s="19"/>
      <c r="E1854" s="28"/>
      <c r="F1854" s="19"/>
      <c r="G1854" s="19"/>
      <c r="H1854" s="19"/>
      <c r="I1854" s="19"/>
      <c r="J1854" s="12" t="s">
        <v>114</v>
      </c>
      <c r="K1854" s="14" t="n">
        <v>10265</v>
      </c>
      <c r="L1854" s="14" t="n">
        <v>7031</v>
      </c>
      <c r="M1854" s="14" t="n">
        <v>4</v>
      </c>
      <c r="N1854" s="11" t="n">
        <v>0</v>
      </c>
      <c r="O1854" s="11" t="n">
        <v>0.2</v>
      </c>
      <c r="P1854" s="11" t="n">
        <v>0.8</v>
      </c>
      <c r="Q1854" s="25"/>
    </row>
    <row r="1855" ht="22.5" customHeight="1">
      <c r="A1855" s="31"/>
      <c r="B1855" s="33"/>
      <c r="C1855" s="12"/>
      <c r="D1855" s="19"/>
      <c r="E1855" s="28"/>
      <c r="F1855" s="19"/>
      <c r="G1855" s="19"/>
      <c r="H1855" s="19"/>
      <c r="I1855" s="19"/>
      <c r="J1855" s="12" t="s">
        <v>115</v>
      </c>
      <c r="K1855" s="14" t="n">
        <v>50364</v>
      </c>
      <c r="L1855" s="14" t="n">
        <v>35060</v>
      </c>
      <c r="M1855" s="14" t="n">
        <v>17</v>
      </c>
      <c r="N1855" s="11" t="n">
        <v>0</v>
      </c>
      <c r="O1855" s="11" t="n">
        <v>0.2</v>
      </c>
      <c r="P1855" s="11" t="n">
        <v>3.4</v>
      </c>
      <c r="Q1855" s="25"/>
    </row>
    <row r="1856" ht="22.5" customHeight="1">
      <c r="A1856" s="31"/>
      <c r="B1856" s="33"/>
      <c r="C1856" s="12" t="n">
        <v>7202934</v>
      </c>
      <c r="D1856" s="12" t="s">
        <v>22</v>
      </c>
      <c r="E1856" s="13" t="s">
        <v>24</v>
      </c>
      <c r="F1856" s="12" t="s">
        <v>15</v>
      </c>
      <c r="G1856" s="20" t="n">
        <v>0.38</v>
      </c>
      <c r="H1856" s="12" t="n">
        <v>200</v>
      </c>
      <c r="I1856" s="20" t="n">
        <f>G1856*H1856*7</f>
        <v>532</v>
      </c>
      <c r="J1856" s="12" t="s">
        <v>113</v>
      </c>
      <c r="K1856" s="14" t="n">
        <v>878</v>
      </c>
      <c r="L1856" s="14" t="n">
        <v>433</v>
      </c>
      <c r="M1856" s="14" t="n">
        <v>0</v>
      </c>
      <c r="N1856" s="11" t="n">
        <v>0</v>
      </c>
      <c r="O1856" s="11" t="n">
        <v>0</v>
      </c>
      <c r="P1856" s="11" t="n">
        <v>0</v>
      </c>
      <c r="Q1856" s="22" t="n">
        <v>0</v>
      </c>
    </row>
    <row r="1857" ht="22.5" customHeight="1">
      <c r="A1857" s="31"/>
      <c r="B1857" s="33"/>
      <c r="C1857" s="12"/>
      <c r="D1857" s="19"/>
      <c r="E1857" s="28"/>
      <c r="F1857" s="19"/>
      <c r="G1857" s="19"/>
      <c r="H1857" s="19"/>
      <c r="I1857" s="19"/>
      <c r="J1857" s="12" t="s">
        <v>114</v>
      </c>
      <c r="K1857" s="14" t="n">
        <v>202039</v>
      </c>
      <c r="L1857" s="14" t="n">
        <v>129091</v>
      </c>
      <c r="M1857" s="14" t="n">
        <v>158</v>
      </c>
      <c r="N1857" s="11" t="n">
        <v>0</v>
      </c>
      <c r="O1857" s="11" t="n">
        <v>0.36</v>
      </c>
      <c r="P1857" s="11" t="n">
        <v>56.88</v>
      </c>
      <c r="Q1857" s="25"/>
    </row>
    <row r="1858" ht="22.5" customHeight="1">
      <c r="A1858" s="31"/>
      <c r="B1858" s="33"/>
      <c r="C1858" s="12"/>
      <c r="D1858" s="19"/>
      <c r="E1858" s="28"/>
      <c r="F1858" s="19"/>
      <c r="G1858" s="19"/>
      <c r="H1858" s="19"/>
      <c r="I1858" s="19"/>
      <c r="J1858" s="12" t="s">
        <v>115</v>
      </c>
      <c r="K1858" s="14" t="n">
        <v>331921</v>
      </c>
      <c r="L1858" s="14" t="n">
        <v>207068</v>
      </c>
      <c r="M1858" s="14" t="n">
        <v>200</v>
      </c>
      <c r="N1858" s="11" t="n">
        <v>0</v>
      </c>
      <c r="O1858" s="11" t="n">
        <v>0.36</v>
      </c>
      <c r="P1858" s="11" t="n">
        <v>72</v>
      </c>
      <c r="Q1858" s="25"/>
    </row>
    <row r="1859" ht="22.5" customHeight="1">
      <c r="A1859" s="31"/>
      <c r="B1859" s="33"/>
      <c r="C1859" s="12" t="n">
        <v>5847496</v>
      </c>
      <c r="D1859" s="12" t="s">
        <v>10</v>
      </c>
      <c r="E1859" s="13" t="s">
        <v>25</v>
      </c>
      <c r="F1859" s="12" t="s">
        <v>12</v>
      </c>
      <c r="G1859" s="20" t="n">
        <v>0.3</v>
      </c>
      <c r="H1859" s="12" t="n">
        <v>200</v>
      </c>
      <c r="I1859" s="20" t="n">
        <f>G1859*H1859*7</f>
        <v>420</v>
      </c>
      <c r="J1859" s="12" t="s">
        <v>113</v>
      </c>
      <c r="K1859" s="14" t="n">
        <v>5478</v>
      </c>
      <c r="L1859" s="14" t="n">
        <v>225</v>
      </c>
      <c r="M1859" s="14" t="n">
        <v>3</v>
      </c>
      <c r="N1859" s="11" t="n">
        <v>0.04</v>
      </c>
      <c r="O1859" s="11" t="n">
        <v>0.308</v>
      </c>
      <c r="P1859" s="11" t="n">
        <v>0.9228</v>
      </c>
      <c r="Q1859" s="22" t="n">
        <f>M1861/H1859</f>
        <v>0.17</v>
      </c>
    </row>
    <row r="1860" ht="22.5" customHeight="1">
      <c r="A1860" s="31"/>
      <c r="B1860" s="33"/>
      <c r="C1860" s="12"/>
      <c r="D1860" s="19"/>
      <c r="E1860" s="28"/>
      <c r="F1860" s="19"/>
      <c r="G1860" s="19"/>
      <c r="H1860" s="19"/>
      <c r="I1860" s="19"/>
      <c r="J1860" s="12" t="s">
        <v>114</v>
      </c>
      <c r="K1860" s="14" t="n">
        <v>19233</v>
      </c>
      <c r="L1860" s="14" t="n">
        <v>1019</v>
      </c>
      <c r="M1860" s="14" t="n">
        <v>14</v>
      </c>
      <c r="N1860" s="11" t="n">
        <v>0.006</v>
      </c>
      <c r="O1860" s="11" t="n">
        <v>0.469</v>
      </c>
      <c r="P1860" s="11" t="n">
        <v>6.5676</v>
      </c>
      <c r="Q1860" s="25"/>
    </row>
    <row r="1861" ht="22.5" customHeight="1">
      <c r="A1861" s="31"/>
      <c r="B1861" s="33"/>
      <c r="C1861" s="12"/>
      <c r="D1861" s="19"/>
      <c r="E1861" s="28"/>
      <c r="F1861" s="19"/>
      <c r="G1861" s="19"/>
      <c r="H1861" s="19"/>
      <c r="I1861" s="19"/>
      <c r="J1861" s="12" t="s">
        <v>115</v>
      </c>
      <c r="K1861" s="14" t="n">
        <v>53411</v>
      </c>
      <c r="L1861" s="14" t="n">
        <v>2267</v>
      </c>
      <c r="M1861" s="14" t="n">
        <v>34</v>
      </c>
      <c r="N1861" s="11" t="n">
        <v>0.009</v>
      </c>
      <c r="O1861" s="11" t="n">
        <v>0.618</v>
      </c>
      <c r="P1861" s="11" t="n">
        <v>21.0247</v>
      </c>
      <c r="Q1861" s="25"/>
    </row>
    <row r="1862" ht="22.5" customHeight="1">
      <c r="A1862" s="31"/>
      <c r="B1862" s="33"/>
      <c r="C1862" s="12" t="n">
        <v>7572369</v>
      </c>
      <c r="D1862" s="12" t="s">
        <v>10</v>
      </c>
      <c r="E1862" s="13" t="s">
        <v>25</v>
      </c>
      <c r="F1862" s="12" t="s">
        <v>15</v>
      </c>
      <c r="G1862" s="20" t="n">
        <v>0.3</v>
      </c>
      <c r="H1862" s="12" t="n">
        <v>400</v>
      </c>
      <c r="I1862" s="20" t="n">
        <f>G1862*H1862*7</f>
        <v>840</v>
      </c>
      <c r="J1862" s="12" t="s">
        <v>113</v>
      </c>
      <c r="K1862" s="14" t="n">
        <v>198</v>
      </c>
      <c r="L1862" s="14" t="n">
        <v>73</v>
      </c>
      <c r="M1862" s="14" t="n">
        <v>0</v>
      </c>
      <c r="N1862" s="11" t="n">
        <v>0</v>
      </c>
      <c r="O1862" s="11" t="n">
        <v>0</v>
      </c>
      <c r="P1862" s="11" t="n">
        <v>0</v>
      </c>
      <c r="Q1862" s="22" t="n">
        <f>M1864/H1862</f>
        <v>0.475</v>
      </c>
    </row>
    <row r="1863" ht="22.5" customHeight="1">
      <c r="A1863" s="31"/>
      <c r="B1863" s="33"/>
      <c r="C1863" s="12"/>
      <c r="D1863" s="19"/>
      <c r="E1863" s="28"/>
      <c r="F1863" s="19"/>
      <c r="G1863" s="19"/>
      <c r="H1863" s="19"/>
      <c r="I1863" s="19"/>
      <c r="J1863" s="12" t="s">
        <v>114</v>
      </c>
      <c r="K1863" s="14" t="n">
        <v>5654</v>
      </c>
      <c r="L1863" s="14" t="n">
        <v>1905</v>
      </c>
      <c r="M1863" s="14" t="n">
        <v>54</v>
      </c>
      <c r="N1863" s="11" t="n">
        <v>0.009</v>
      </c>
      <c r="O1863" s="11" t="n">
        <v>0.316</v>
      </c>
      <c r="P1863" s="11" t="n">
        <v>17.04</v>
      </c>
      <c r="Q1863" s="25"/>
    </row>
    <row r="1864" ht="22.5" customHeight="1">
      <c r="A1864" s="31"/>
      <c r="B1864" s="33"/>
      <c r="C1864" s="12"/>
      <c r="D1864" s="19"/>
      <c r="E1864" s="28"/>
      <c r="F1864" s="19"/>
      <c r="G1864" s="19"/>
      <c r="H1864" s="19"/>
      <c r="I1864" s="19"/>
      <c r="J1864" s="12" t="s">
        <v>115</v>
      </c>
      <c r="K1864" s="14" t="n">
        <v>20627</v>
      </c>
      <c r="L1864" s="14" t="n">
        <v>7250</v>
      </c>
      <c r="M1864" s="14" t="n">
        <v>190</v>
      </c>
      <c r="N1864" s="11" t="n">
        <v>0.008</v>
      </c>
      <c r="O1864" s="11" t="n">
        <v>0.307</v>
      </c>
      <c r="P1864" s="11" t="n">
        <v>58.41</v>
      </c>
      <c r="Q1864" s="25"/>
    </row>
    <row r="1865" ht="22.5" customHeight="1">
      <c r="A1865" s="31"/>
      <c r="B1865" s="33"/>
      <c r="C1865" s="12" t="n">
        <v>8460883</v>
      </c>
      <c r="D1865" s="12" t="s">
        <v>16</v>
      </c>
      <c r="E1865" s="13" t="s">
        <v>11</v>
      </c>
      <c r="F1865" s="12" t="s">
        <v>15</v>
      </c>
      <c r="G1865" s="20" t="n">
        <v>0.14</v>
      </c>
      <c r="H1865" s="12" t="n">
        <v>1400</v>
      </c>
      <c r="I1865" s="20" t="n">
        <f>G1865*H1865*7</f>
        <v>1372</v>
      </c>
      <c r="J1865" s="12" t="s">
        <v>113</v>
      </c>
      <c r="K1865" s="35" t="n">
        <v>7443</v>
      </c>
      <c r="L1865" s="14" t="n">
        <v>2125</v>
      </c>
      <c r="M1865" s="14" t="n">
        <v>94</v>
      </c>
      <c r="N1865" s="11" t="n">
        <v>0.006</v>
      </c>
      <c r="O1865" s="11" t="n">
        <v>0.14</v>
      </c>
      <c r="P1865" s="11" t="n">
        <v>13.202</v>
      </c>
      <c r="Q1865" s="22" t="n">
        <f>M1867/H1865</f>
        <v>0.845</v>
      </c>
    </row>
    <row r="1866" ht="22.5" customHeight="1">
      <c r="A1866" s="31"/>
      <c r="B1866" s="33"/>
      <c r="C1866" s="12"/>
      <c r="D1866" s="19"/>
      <c r="E1866" s="28"/>
      <c r="F1866" s="19"/>
      <c r="G1866" s="19"/>
      <c r="H1866" s="19"/>
      <c r="I1866" s="19"/>
      <c r="J1866" s="12" t="s">
        <v>114</v>
      </c>
      <c r="K1866" s="14" t="n">
        <v>28484</v>
      </c>
      <c r="L1866" s="14" t="n">
        <v>8541</v>
      </c>
      <c r="M1866" s="14" t="n">
        <v>364</v>
      </c>
      <c r="N1866" s="11" t="n">
        <v>0.006</v>
      </c>
      <c r="O1866" s="11" t="n">
        <v>0.14</v>
      </c>
      <c r="P1866" s="11" t="n">
        <v>50.918</v>
      </c>
      <c r="Q1866" s="25"/>
    </row>
    <row r="1867" ht="22.5" customHeight="1">
      <c r="A1867" s="31"/>
      <c r="B1867" s="33"/>
      <c r="C1867" s="12"/>
      <c r="D1867" s="19"/>
      <c r="E1867" s="28"/>
      <c r="F1867" s="19"/>
      <c r="G1867" s="19"/>
      <c r="H1867" s="19"/>
      <c r="I1867" s="19"/>
      <c r="J1867" s="12" t="s">
        <v>115</v>
      </c>
      <c r="K1867" s="14" t="n">
        <v>86805</v>
      </c>
      <c r="L1867" s="14" t="n">
        <v>29721</v>
      </c>
      <c r="M1867" s="14" t="n">
        <v>1183</v>
      </c>
      <c r="N1867" s="11" t="n">
        <v>0.006</v>
      </c>
      <c r="O1867" s="11" t="n">
        <v>0.141</v>
      </c>
      <c r="P1867" s="11" t="n">
        <v>166.474</v>
      </c>
      <c r="Q1867" s="25"/>
    </row>
    <row r="1868" ht="22.5" customHeight="1">
      <c r="A1868" s="31"/>
      <c r="B1868" s="33"/>
      <c r="C1868" s="12" t="n">
        <v>8531973</v>
      </c>
      <c r="D1868" s="12" t="s">
        <v>16</v>
      </c>
      <c r="E1868" s="13" t="s">
        <v>18</v>
      </c>
      <c r="F1868" s="12" t="s">
        <v>26</v>
      </c>
      <c r="G1868" s="20" t="n">
        <v>0.45</v>
      </c>
      <c r="H1868" s="12" t="n">
        <v>150</v>
      </c>
      <c r="I1868" s="20" t="n">
        <f>G1868*H1868*7</f>
        <v>472.5</v>
      </c>
      <c r="J1868" s="12" t="s">
        <v>113</v>
      </c>
      <c r="K1868" s="14" t="n">
        <v>0</v>
      </c>
      <c r="L1868" s="14" t="n">
        <v>0</v>
      </c>
      <c r="M1868" s="14" t="n">
        <v>0</v>
      </c>
      <c r="N1868" s="11" t="n">
        <v>0</v>
      </c>
      <c r="O1868" s="11" t="n">
        <v>0</v>
      </c>
      <c r="P1868" s="11" t="n">
        <v>0</v>
      </c>
      <c r="Q1868" s="22" t="n">
        <f>M1870/H1868</f>
        <v>0.02</v>
      </c>
    </row>
    <row r="1869" ht="22.5" customHeight="1">
      <c r="A1869" s="31"/>
      <c r="B1869" s="33"/>
      <c r="C1869" s="12"/>
      <c r="D1869" s="19"/>
      <c r="E1869" s="28"/>
      <c r="F1869" s="19"/>
      <c r="G1869" s="19"/>
      <c r="H1869" s="19"/>
      <c r="I1869" s="19"/>
      <c r="J1869" s="12" t="s">
        <v>114</v>
      </c>
      <c r="K1869" s="14" t="n">
        <v>10733</v>
      </c>
      <c r="L1869" s="14" t="n">
        <v>31</v>
      </c>
      <c r="M1869" s="14" t="n">
        <v>0</v>
      </c>
      <c r="N1869" s="11" t="n">
        <v>0</v>
      </c>
      <c r="O1869" s="11" t="n">
        <v>0</v>
      </c>
      <c r="P1869" s="11" t="n">
        <v>0</v>
      </c>
      <c r="Q1869" s="25"/>
    </row>
    <row r="1870" ht="22.5" customHeight="1">
      <c r="A1870" s="31"/>
      <c r="B1870" s="33"/>
      <c r="C1870" s="12"/>
      <c r="D1870" s="19"/>
      <c r="E1870" s="28"/>
      <c r="F1870" s="19"/>
      <c r="G1870" s="19"/>
      <c r="H1870" s="19"/>
      <c r="I1870" s="19"/>
      <c r="J1870" s="12" t="s">
        <v>115</v>
      </c>
      <c r="K1870" s="14" t="n">
        <v>23720</v>
      </c>
      <c r="L1870" s="14" t="n">
        <v>67</v>
      </c>
      <c r="M1870" s="14" t="n">
        <v>3</v>
      </c>
      <c r="N1870" s="11" t="n">
        <v>0.01</v>
      </c>
      <c r="O1870" s="11" t="n">
        <v>0.13</v>
      </c>
      <c r="P1870" s="11" t="n">
        <v>0.4</v>
      </c>
      <c r="Q1870" s="25"/>
    </row>
    <row r="1871" ht="22.5" customHeight="1">
      <c r="A1871" s="31"/>
      <c r="B1871" s="33"/>
      <c r="C1871" s="12" t="n">
        <v>8156506</v>
      </c>
      <c r="D1871" s="12" t="s">
        <v>27</v>
      </c>
      <c r="E1871" s="13" t="s">
        <v>14</v>
      </c>
      <c r="F1871" s="12" t="s">
        <v>15</v>
      </c>
      <c r="G1871" s="20" t="n">
        <v>0.1</v>
      </c>
      <c r="H1871" s="12" t="n">
        <v>700</v>
      </c>
      <c r="I1871" s="20" t="n">
        <f>G1871*H1871*7</f>
        <v>490</v>
      </c>
      <c r="J1871" s="12" t="s">
        <v>113</v>
      </c>
      <c r="K1871" s="14" t="n">
        <v>18</v>
      </c>
      <c r="L1871" s="14" t="n">
        <v>8</v>
      </c>
      <c r="M1871" s="14" t="n">
        <v>0</v>
      </c>
      <c r="N1871" s="11" t="n">
        <v>0</v>
      </c>
      <c r="O1871" s="11" t="n">
        <v>0</v>
      </c>
      <c r="P1871" s="11" t="n">
        <v>0</v>
      </c>
      <c r="Q1871" s="22" t="n">
        <f>M1873/H1871</f>
        <v>1</v>
      </c>
    </row>
    <row r="1872" ht="22.5" customHeight="1">
      <c r="A1872" s="31"/>
      <c r="B1872" s="33"/>
      <c r="C1872" s="12"/>
      <c r="D1872" s="19"/>
      <c r="E1872" s="28"/>
      <c r="F1872" s="19"/>
      <c r="G1872" s="19"/>
      <c r="H1872" s="19"/>
      <c r="I1872" s="19"/>
      <c r="J1872" s="12" t="s">
        <v>114</v>
      </c>
      <c r="K1872" s="14" t="n">
        <v>7911</v>
      </c>
      <c r="L1872" s="14" t="n">
        <v>2653</v>
      </c>
      <c r="M1872" s="14" t="n">
        <v>134</v>
      </c>
      <c r="N1872" s="11" t="n">
        <v>0.005</v>
      </c>
      <c r="O1872" s="11" t="n">
        <v>0.102</v>
      </c>
      <c r="P1872" s="11" t="n">
        <v>13.65</v>
      </c>
      <c r="Q1872" s="25"/>
    </row>
    <row r="1873" ht="22.5" customHeight="1">
      <c r="A1873" s="31"/>
      <c r="B1873" s="33"/>
      <c r="C1873" s="12"/>
      <c r="D1873" s="19"/>
      <c r="E1873" s="28"/>
      <c r="F1873" s="19"/>
      <c r="G1873" s="19"/>
      <c r="H1873" s="19"/>
      <c r="I1873" s="19"/>
      <c r="J1873" s="12" t="s">
        <v>115</v>
      </c>
      <c r="K1873" s="14" t="n">
        <v>35598</v>
      </c>
      <c r="L1873" s="14" t="n">
        <v>13689</v>
      </c>
      <c r="M1873" s="14" t="n">
        <v>700</v>
      </c>
      <c r="N1873" s="11" t="n">
        <v>0.005</v>
      </c>
      <c r="O1873" s="11" t="n">
        <v>0.101</v>
      </c>
      <c r="P1873" s="11" t="n">
        <v>70.7</v>
      </c>
      <c r="Q1873" s="25"/>
    </row>
    <row r="1874" ht="22.5" customHeight="1">
      <c r="A1874" s="31"/>
      <c r="B1874" s="33"/>
      <c r="C1874" s="12" t="n">
        <v>8819666</v>
      </c>
      <c r="D1874" s="12" t="s">
        <v>27</v>
      </c>
      <c r="E1874" s="13" t="s">
        <v>14</v>
      </c>
      <c r="F1874" s="12" t="s">
        <v>12</v>
      </c>
      <c r="G1874" s="20" t="n">
        <v>0.08</v>
      </c>
      <c r="H1874" s="12" t="n">
        <v>200</v>
      </c>
      <c r="I1874" s="20" t="n">
        <f>G1874*H1874*7</f>
        <v>112</v>
      </c>
      <c r="J1874" s="12" t="s">
        <v>113</v>
      </c>
      <c r="K1874" s="14" t="n">
        <v>523</v>
      </c>
      <c r="L1874" s="14" t="n">
        <v>92</v>
      </c>
      <c r="M1874" s="14" t="n">
        <v>15</v>
      </c>
      <c r="N1874" s="11" t="n">
        <v>0.023</v>
      </c>
      <c r="O1874" s="11" t="n">
        <v>0.14</v>
      </c>
      <c r="P1874" s="11" t="n">
        <v>2.0975</v>
      </c>
      <c r="Q1874" s="22" t="n">
        <f>M1876/H1874</f>
        <v>0.835</v>
      </c>
    </row>
    <row r="1875" ht="22.5" customHeight="1">
      <c r="A1875" s="31"/>
      <c r="B1875" s="33"/>
      <c r="C1875" s="12"/>
      <c r="D1875" s="19"/>
      <c r="E1875" s="28"/>
      <c r="F1875" s="19"/>
      <c r="G1875" s="19"/>
      <c r="H1875" s="19"/>
      <c r="I1875" s="19"/>
      <c r="J1875" s="12" t="s">
        <v>114</v>
      </c>
      <c r="K1875" s="14" t="n">
        <v>3013</v>
      </c>
      <c r="L1875" s="14" t="n">
        <v>561</v>
      </c>
      <c r="M1875" s="14" t="n">
        <v>80</v>
      </c>
      <c r="N1875" s="11" t="n">
        <v>0.014</v>
      </c>
      <c r="O1875" s="11" t="n">
        <v>0.133</v>
      </c>
      <c r="P1875" s="11" t="n">
        <v>8.0007</v>
      </c>
      <c r="Q1875" s="25"/>
    </row>
    <row r="1876" ht="22.5" customHeight="1">
      <c r="A1876" s="31"/>
      <c r="B1876" s="33"/>
      <c r="C1876" s="12"/>
      <c r="D1876" s="19"/>
      <c r="E1876" s="28"/>
      <c r="F1876" s="19"/>
      <c r="G1876" s="19"/>
      <c r="H1876" s="19"/>
      <c r="I1876" s="19"/>
      <c r="J1876" s="12" t="s">
        <v>115</v>
      </c>
      <c r="K1876" s="14" t="n">
        <v>7308</v>
      </c>
      <c r="L1876" s="14" t="n">
        <v>1403</v>
      </c>
      <c r="M1876" s="14" t="n">
        <v>167</v>
      </c>
      <c r="N1876" s="11" t="n">
        <v>0.014</v>
      </c>
      <c r="O1876" s="11" t="n">
        <v>0.121</v>
      </c>
      <c r="P1876" s="11" t="n">
        <v>20.1256</v>
      </c>
      <c r="Q1876" s="25"/>
    </row>
    <row r="1877" ht="22.5" customHeight="1">
      <c r="A1877" s="31"/>
      <c r="B1877" s="33"/>
      <c r="C1877" s="12" t="n">
        <v>91410799</v>
      </c>
      <c r="D1877" s="12" t="s">
        <v>28</v>
      </c>
      <c r="E1877" s="13" t="s">
        <v>29</v>
      </c>
      <c r="F1877" s="12" t="s">
        <v>15</v>
      </c>
      <c r="G1877" s="20" t="n">
        <v>0.02</v>
      </c>
      <c r="H1877" s="12" t="n">
        <v>500</v>
      </c>
      <c r="I1877" s="20" t="n">
        <f>G1877*H1877*7</f>
        <v>70</v>
      </c>
      <c r="J1877" s="12" t="s">
        <v>113</v>
      </c>
      <c r="K1877" s="14" t="n">
        <v>253</v>
      </c>
      <c r="L1877" s="14" t="n">
        <v>43</v>
      </c>
      <c r="M1877" s="14" t="n">
        <v>0</v>
      </c>
      <c r="N1877" s="11" t="n">
        <v>0</v>
      </c>
      <c r="O1877" s="11" t="n">
        <v>0</v>
      </c>
      <c r="P1877" s="11" t="n">
        <v>0</v>
      </c>
      <c r="Q1877" s="22" t="n">
        <f>M1879/H1877</f>
        <v>0.996</v>
      </c>
    </row>
    <row r="1878" ht="22.5" customHeight="1">
      <c r="A1878" s="31"/>
      <c r="B1878" s="33"/>
      <c r="C1878" s="12"/>
      <c r="D1878" s="19"/>
      <c r="E1878" s="28"/>
      <c r="F1878" s="19"/>
      <c r="G1878" s="19"/>
      <c r="H1878" s="19"/>
      <c r="I1878" s="19"/>
      <c r="J1878" s="12" t="s">
        <v>114</v>
      </c>
      <c r="K1878" s="14" t="n">
        <v>203206</v>
      </c>
      <c r="L1878" s="14" t="n">
        <v>49024</v>
      </c>
      <c r="M1878" s="14" t="n">
        <v>498</v>
      </c>
      <c r="N1878" s="11" t="n">
        <v>0</v>
      </c>
      <c r="O1878" s="11" t="n">
        <v>0.02</v>
      </c>
      <c r="P1878" s="11" t="n">
        <v>9.96</v>
      </c>
      <c r="Q1878" s="25"/>
    </row>
    <row r="1879" ht="22.5" customHeight="1">
      <c r="A1879" s="31"/>
      <c r="B1879" s="33"/>
      <c r="C1879" s="12"/>
      <c r="D1879" s="19"/>
      <c r="E1879" s="28"/>
      <c r="F1879" s="19"/>
      <c r="G1879" s="19"/>
      <c r="H1879" s="19"/>
      <c r="I1879" s="19"/>
      <c r="J1879" s="12" t="s">
        <v>115</v>
      </c>
      <c r="K1879" s="14" t="n">
        <v>212456</v>
      </c>
      <c r="L1879" s="14" t="n">
        <v>50900</v>
      </c>
      <c r="M1879" s="14" t="n">
        <v>498</v>
      </c>
      <c r="N1879" s="11" t="n">
        <v>0</v>
      </c>
      <c r="O1879" s="11" t="n">
        <v>0.02</v>
      </c>
      <c r="P1879" s="11" t="n">
        <v>9.96</v>
      </c>
      <c r="Q1879" s="25"/>
    </row>
    <row r="1880" ht="22.5" customHeight="1">
      <c r="A1880" s="31"/>
      <c r="B1880" s="33"/>
      <c r="C1880" s="12" t="n">
        <v>7872826</v>
      </c>
      <c r="D1880" s="12" t="s">
        <v>30</v>
      </c>
      <c r="E1880" s="13" t="s">
        <v>14</v>
      </c>
      <c r="F1880" s="12" t="s">
        <v>15</v>
      </c>
      <c r="G1880" s="20" t="n">
        <v>0.48</v>
      </c>
      <c r="H1880" s="12" t="n">
        <v>400</v>
      </c>
      <c r="I1880" s="20" t="n">
        <f>G1880*H1880*7</f>
        <v>1344</v>
      </c>
      <c r="J1880" s="12" t="s">
        <v>113</v>
      </c>
      <c r="K1880" s="14" t="n">
        <v>255</v>
      </c>
      <c r="L1880" s="14" t="n">
        <v>48</v>
      </c>
      <c r="M1880" s="14" t="n">
        <v>0</v>
      </c>
      <c r="N1880" s="11" t="n">
        <v>0</v>
      </c>
      <c r="O1880" s="11" t="n">
        <v>0</v>
      </c>
      <c r="P1880" s="11" t="n">
        <v>0</v>
      </c>
      <c r="Q1880" s="22" t="n">
        <f>M1882/H1880</f>
        <v>0.2425</v>
      </c>
    </row>
    <row r="1881" ht="22.5" customHeight="1">
      <c r="A1881" s="31"/>
      <c r="B1881" s="33"/>
      <c r="C1881" s="12"/>
      <c r="D1881" s="19"/>
      <c r="E1881" s="28"/>
      <c r="F1881" s="19"/>
      <c r="G1881" s="19"/>
      <c r="H1881" s="19"/>
      <c r="I1881" s="19"/>
      <c r="J1881" s="12" t="s">
        <v>114</v>
      </c>
      <c r="K1881" s="35" t="n">
        <v>13255</v>
      </c>
      <c r="L1881" s="14" t="n">
        <v>3091</v>
      </c>
      <c r="M1881" s="14" t="n">
        <v>39</v>
      </c>
      <c r="N1881" s="11" t="n">
        <v>0.006</v>
      </c>
      <c r="O1881" s="11" t="n">
        <v>0.482</v>
      </c>
      <c r="P1881" s="11" t="n">
        <v>18.786</v>
      </c>
      <c r="Q1881" s="25"/>
    </row>
    <row r="1882" ht="22.5" customHeight="1">
      <c r="A1882" s="31"/>
      <c r="B1882" s="33"/>
      <c r="C1882" s="12"/>
      <c r="D1882" s="19"/>
      <c r="E1882" s="28"/>
      <c r="F1882" s="19"/>
      <c r="G1882" s="19"/>
      <c r="H1882" s="19"/>
      <c r="I1882" s="19"/>
      <c r="J1882" s="12" t="s">
        <v>115</v>
      </c>
      <c r="K1882" s="14" t="n">
        <v>40019</v>
      </c>
      <c r="L1882" s="14" t="n">
        <v>8272</v>
      </c>
      <c r="M1882" s="14" t="n">
        <v>97</v>
      </c>
      <c r="N1882" s="11" t="n">
        <v>0.006</v>
      </c>
      <c r="O1882" s="11" t="n">
        <v>0.483</v>
      </c>
      <c r="P1882" s="11" t="n">
        <v>46.812</v>
      </c>
      <c r="Q1882" s="25"/>
    </row>
    <row r="1883" ht="22.5" customHeight="1">
      <c r="A1883" s="31"/>
      <c r="B1883" s="33"/>
      <c r="C1883" s="12" t="n">
        <v>9311355</v>
      </c>
      <c r="D1883" s="12" t="s">
        <v>31</v>
      </c>
      <c r="E1883" s="13" t="s">
        <v>14</v>
      </c>
      <c r="F1883" s="12" t="s">
        <v>15</v>
      </c>
      <c r="G1883" s="20" t="n">
        <v>0.15</v>
      </c>
      <c r="H1883" s="12" t="n">
        <v>20</v>
      </c>
      <c r="I1883" s="20" t="n">
        <f>G1883*H1883*7</f>
        <v>21</v>
      </c>
      <c r="J1883" s="12" t="s">
        <v>113</v>
      </c>
      <c r="K1883" s="14" t="n">
        <v>6</v>
      </c>
      <c r="L1883" s="14" t="n">
        <v>0</v>
      </c>
      <c r="M1883" s="14" t="n">
        <v>0</v>
      </c>
      <c r="N1883" s="11" t="n">
        <v>0</v>
      </c>
      <c r="O1883" s="11" t="n">
        <v>0</v>
      </c>
      <c r="P1883" s="11" t="n">
        <v>0</v>
      </c>
      <c r="Q1883" s="22" t="n">
        <f>M1885/H1883</f>
        <v>1</v>
      </c>
    </row>
    <row r="1884" ht="22.5" customHeight="1">
      <c r="A1884" s="31"/>
      <c r="B1884" s="33"/>
      <c r="C1884" s="12"/>
      <c r="D1884" s="19"/>
      <c r="E1884" s="28"/>
      <c r="F1884" s="19"/>
      <c r="G1884" s="19"/>
      <c r="H1884" s="19"/>
      <c r="I1884" s="19"/>
      <c r="J1884" s="12" t="s">
        <v>114</v>
      </c>
      <c r="K1884" s="35" t="n">
        <v>3144</v>
      </c>
      <c r="L1884" s="14" t="n">
        <v>751</v>
      </c>
      <c r="M1884" s="14" t="n">
        <v>19</v>
      </c>
      <c r="N1884" s="11" t="n">
        <v>0.004</v>
      </c>
      <c r="O1884" s="11" t="n">
        <v>0.15</v>
      </c>
      <c r="P1884" s="11" t="n">
        <v>2.85</v>
      </c>
      <c r="Q1884" s="25"/>
    </row>
    <row r="1885" ht="22.5" customHeight="1">
      <c r="A1885" s="31"/>
      <c r="B1885" s="33"/>
      <c r="C1885" s="12"/>
      <c r="D1885" s="19"/>
      <c r="E1885" s="28"/>
      <c r="F1885" s="19"/>
      <c r="G1885" s="19"/>
      <c r="H1885" s="19"/>
      <c r="I1885" s="19"/>
      <c r="J1885" s="12" t="s">
        <v>115</v>
      </c>
      <c r="K1885" s="14" t="n">
        <v>8886</v>
      </c>
      <c r="L1885" s="14" t="n">
        <v>2241</v>
      </c>
      <c r="M1885" s="14" t="n">
        <v>20</v>
      </c>
      <c r="N1885" s="11" t="n">
        <v>0.001</v>
      </c>
      <c r="O1885" s="11" t="n">
        <v>0.15</v>
      </c>
      <c r="P1885" s="11" t="n">
        <v>3</v>
      </c>
      <c r="Q1885" s="25"/>
    </row>
    <row r="1886" ht="22.5" customHeight="1">
      <c r="A1886" s="31"/>
      <c r="B1886" s="33"/>
      <c r="C1886" s="12" t="n">
        <v>10210818</v>
      </c>
      <c r="D1886" s="12" t="s">
        <v>27</v>
      </c>
      <c r="E1886" s="13" t="s">
        <v>14</v>
      </c>
      <c r="F1886" s="12" t="s">
        <v>26</v>
      </c>
      <c r="G1886" s="20" t="n">
        <v>0.2</v>
      </c>
      <c r="H1886" s="12" t="n">
        <v>100</v>
      </c>
      <c r="I1886" s="20" t="n">
        <f>G1886*H1886*7</f>
        <v>140</v>
      </c>
      <c r="J1886" s="12" t="s">
        <v>113</v>
      </c>
      <c r="K1886" s="14" t="n">
        <v>0</v>
      </c>
      <c r="L1886" s="14" t="n">
        <v>0</v>
      </c>
      <c r="M1886" s="14" t="n">
        <v>0</v>
      </c>
      <c r="N1886" s="11" t="n">
        <v>0</v>
      </c>
      <c r="O1886" s="11" t="n">
        <v>0</v>
      </c>
      <c r="P1886" s="11" t="n">
        <v>0</v>
      </c>
      <c r="Q1886" s="22" t="n">
        <f>M1888/H1886</f>
        <v>0.74</v>
      </c>
    </row>
    <row r="1887" ht="22.5" customHeight="1">
      <c r="A1887" s="31"/>
      <c r="B1887" s="33"/>
      <c r="C1887" s="12"/>
      <c r="D1887" s="19"/>
      <c r="E1887" s="28"/>
      <c r="F1887" s="19"/>
      <c r="G1887" s="19"/>
      <c r="H1887" s="19"/>
      <c r="I1887" s="19"/>
      <c r="J1887" s="12" t="s">
        <v>114</v>
      </c>
      <c r="K1887" s="14" t="n">
        <v>37091</v>
      </c>
      <c r="L1887" s="14" t="n">
        <v>233</v>
      </c>
      <c r="M1887" s="14" t="n">
        <v>27</v>
      </c>
      <c r="N1887" s="11" t="n">
        <v>0.02</v>
      </c>
      <c r="O1887" s="11" t="n">
        <v>0.17</v>
      </c>
      <c r="P1887" s="11" t="n">
        <v>4.47</v>
      </c>
      <c r="Q1887" s="25"/>
    </row>
    <row r="1888" ht="22.5" customHeight="1">
      <c r="A1888" s="31"/>
      <c r="B1888" s="33"/>
      <c r="C1888" s="12"/>
      <c r="D1888" s="19"/>
      <c r="E1888" s="28"/>
      <c r="F1888" s="19"/>
      <c r="G1888" s="19"/>
      <c r="H1888" s="19"/>
      <c r="I1888" s="19"/>
      <c r="J1888" s="12" t="s">
        <v>115</v>
      </c>
      <c r="K1888" s="14" t="n">
        <v>64773</v>
      </c>
      <c r="L1888" s="14" t="n">
        <v>580</v>
      </c>
      <c r="M1888" s="14" t="n">
        <v>74</v>
      </c>
      <c r="N1888" s="11" t="n">
        <v>0.02</v>
      </c>
      <c r="O1888" s="11" t="n">
        <v>0.13</v>
      </c>
      <c r="P1888" s="11" t="n">
        <v>9.82</v>
      </c>
      <c r="Q1888" s="25"/>
    </row>
    <row r="1889" ht="22.5" customHeight="1">
      <c r="A1889" s="31"/>
      <c r="B1889" s="33"/>
      <c r="C1889" s="12" t="n">
        <v>10501490</v>
      </c>
      <c r="D1889" s="12" t="s">
        <v>13</v>
      </c>
      <c r="E1889" s="13" t="s">
        <v>14</v>
      </c>
      <c r="F1889" s="12" t="s">
        <v>15</v>
      </c>
      <c r="G1889" s="20" t="n">
        <v>0.15</v>
      </c>
      <c r="H1889" s="12" t="n">
        <v>100</v>
      </c>
      <c r="I1889" s="20" t="n">
        <f>G1889*H1889*7</f>
        <v>105</v>
      </c>
      <c r="J1889" s="12" t="s">
        <v>113</v>
      </c>
      <c r="K1889" s="14" t="n">
        <v>0</v>
      </c>
      <c r="L1889" s="14" t="n">
        <v>0</v>
      </c>
      <c r="M1889" s="14" t="n">
        <v>0</v>
      </c>
      <c r="N1889" s="11" t="n">
        <v>0</v>
      </c>
      <c r="O1889" s="11" t="n">
        <v>0</v>
      </c>
      <c r="P1889" s="11" t="n">
        <v>0</v>
      </c>
      <c r="Q1889" s="22" t="n">
        <f>M1891/H1889</f>
        <v>0.12</v>
      </c>
    </row>
    <row r="1890" ht="22.5" customHeight="1">
      <c r="A1890" s="31"/>
      <c r="B1890" s="33"/>
      <c r="C1890" s="12"/>
      <c r="D1890" s="19"/>
      <c r="E1890" s="28"/>
      <c r="F1890" s="19"/>
      <c r="G1890" s="19"/>
      <c r="H1890" s="19"/>
      <c r="I1890" s="19"/>
      <c r="J1890" s="12" t="s">
        <v>114</v>
      </c>
      <c r="K1890" s="16" t="n">
        <v>252</v>
      </c>
      <c r="L1890" s="14" t="n">
        <v>107</v>
      </c>
      <c r="M1890" s="14" t="n">
        <v>3</v>
      </c>
      <c r="N1890" s="11" t="n">
        <v>0.004</v>
      </c>
      <c r="O1890" s="11" t="n">
        <v>0.13</v>
      </c>
      <c r="P1890" s="11" t="n">
        <v>0.39</v>
      </c>
      <c r="Q1890" s="25"/>
    </row>
    <row r="1891" ht="22.5" customHeight="1">
      <c r="A1891" s="31"/>
      <c r="B1891" s="33"/>
      <c r="C1891" s="12"/>
      <c r="D1891" s="19"/>
      <c r="E1891" s="28"/>
      <c r="F1891" s="19"/>
      <c r="G1891" s="19"/>
      <c r="H1891" s="19"/>
      <c r="I1891" s="19"/>
      <c r="J1891" s="12" t="s">
        <v>115</v>
      </c>
      <c r="K1891" s="14" t="n">
        <v>748</v>
      </c>
      <c r="L1891" s="14" t="n">
        <v>314</v>
      </c>
      <c r="M1891" s="14" t="n">
        <v>12</v>
      </c>
      <c r="N1891" s="11" t="n">
        <v>0.005</v>
      </c>
      <c r="O1891" s="11" t="n">
        <v>0.13</v>
      </c>
      <c r="P1891" s="11" t="n">
        <v>1.56</v>
      </c>
      <c r="Q1891" s="25"/>
    </row>
    <row r="1892" ht="22.5" customHeight="1">
      <c r="A1892" s="31"/>
      <c r="B1892" s="33"/>
      <c r="C1892" s="52" t="n">
        <v>10912510</v>
      </c>
      <c r="D1892" s="12" t="s">
        <v>10</v>
      </c>
      <c r="E1892" s="13" t="s">
        <v>11</v>
      </c>
      <c r="F1892" s="12" t="s">
        <v>32</v>
      </c>
      <c r="G1892" s="20" t="n">
        <v>0.17</v>
      </c>
      <c r="H1892" s="12" t="n">
        <v>500</v>
      </c>
      <c r="I1892" s="20" t="n">
        <f>G1892*H1892*7</f>
        <v>595</v>
      </c>
      <c r="J1892" s="12" t="s">
        <v>113</v>
      </c>
      <c r="K1892" s="14" t="n">
        <v>12285</v>
      </c>
      <c r="L1892" s="14" t="n">
        <v>2615</v>
      </c>
      <c r="M1892" s="14" t="n">
        <v>68</v>
      </c>
      <c r="N1892" s="11" t="n">
        <v>0.01</v>
      </c>
      <c r="O1892" s="11" t="n">
        <v>0.21</v>
      </c>
      <c r="P1892" s="11" t="n">
        <v>14.31</v>
      </c>
      <c r="Q1892" s="22" t="n">
        <f>M1894/H1892</f>
        <v>1.876</v>
      </c>
    </row>
    <row r="1893" ht="22.5" customHeight="1">
      <c r="A1893" s="31"/>
      <c r="B1893" s="33"/>
      <c r="C1893" s="12"/>
      <c r="D1893" s="19"/>
      <c r="E1893" s="28"/>
      <c r="F1893" s="19"/>
      <c r="G1893" s="19"/>
      <c r="H1893" s="19"/>
      <c r="I1893" s="19"/>
      <c r="J1893" s="12" t="s">
        <v>114</v>
      </c>
      <c r="K1893" s="16" t="n">
        <v>21723</v>
      </c>
      <c r="L1893" s="14" t="n">
        <v>5378</v>
      </c>
      <c r="M1893" s="14" t="n">
        <v>141</v>
      </c>
      <c r="N1893" s="11" t="n">
        <v>0.01</v>
      </c>
      <c r="O1893" s="11" t="n">
        <v>0.17</v>
      </c>
      <c r="P1893" s="11" t="n">
        <v>24.59</v>
      </c>
      <c r="Q1893" s="25"/>
    </row>
    <row r="1894" ht="22.5" customHeight="1">
      <c r="A1894" s="31"/>
      <c r="B1894" s="33"/>
      <c r="C1894" s="12"/>
      <c r="D1894" s="19"/>
      <c r="E1894" s="28"/>
      <c r="F1894" s="19"/>
      <c r="G1894" s="19"/>
      <c r="H1894" s="19"/>
      <c r="I1894" s="19"/>
      <c r="J1894" s="12" t="s">
        <v>115</v>
      </c>
      <c r="K1894" s="14" t="n">
        <v>128635</v>
      </c>
      <c r="L1894" s="14" t="n">
        <v>37074</v>
      </c>
      <c r="M1894" s="14" t="n">
        <v>938</v>
      </c>
      <c r="N1894" s="11" t="n">
        <v>0.01</v>
      </c>
      <c r="O1894" s="11" t="n">
        <v>0.18</v>
      </c>
      <c r="P1894" s="11" t="n">
        <v>171.09</v>
      </c>
      <c r="Q1894" s="25"/>
    </row>
    <row r="1895" ht="22.5" customHeight="1">
      <c r="A1895" s="31"/>
      <c r="B1895" s="33"/>
      <c r="C1895" s="52" t="n">
        <v>11080098</v>
      </c>
      <c r="D1895" s="12" t="s">
        <v>22</v>
      </c>
      <c r="E1895" s="13" t="s">
        <v>24</v>
      </c>
      <c r="F1895" s="12" t="s">
        <v>15</v>
      </c>
      <c r="G1895" s="20" t="n">
        <v>0.6</v>
      </c>
      <c r="H1895" s="12" t="n">
        <v>100</v>
      </c>
      <c r="I1895" s="20" t="n">
        <f>G1895*H1895*7</f>
        <v>420</v>
      </c>
      <c r="J1895" s="12" t="s">
        <v>113</v>
      </c>
      <c r="K1895" s="14" t="n">
        <v>0</v>
      </c>
      <c r="L1895" s="14" t="n">
        <v>0</v>
      </c>
      <c r="M1895" s="14" t="n">
        <v>0</v>
      </c>
      <c r="N1895" s="11" t="n">
        <v>0</v>
      </c>
      <c r="O1895" s="11" t="n">
        <v>0</v>
      </c>
      <c r="P1895" s="11" t="n">
        <v>0</v>
      </c>
      <c r="Q1895" s="22" t="n">
        <f>M1897/H1895</f>
        <v>0</v>
      </c>
    </row>
    <row r="1896" ht="22.5" customHeight="1">
      <c r="A1896" s="31"/>
      <c r="B1896" s="33"/>
      <c r="C1896" s="12"/>
      <c r="D1896" s="19"/>
      <c r="E1896" s="28"/>
      <c r="F1896" s="19"/>
      <c r="G1896" s="19"/>
      <c r="H1896" s="19"/>
      <c r="I1896" s="19"/>
      <c r="J1896" s="12" t="s">
        <v>114</v>
      </c>
      <c r="K1896" s="16" t="n">
        <v>249</v>
      </c>
      <c r="L1896" s="14" t="n">
        <v>138</v>
      </c>
      <c r="M1896" s="14" t="n">
        <v>0</v>
      </c>
      <c r="N1896" s="11" t="n">
        <v>0</v>
      </c>
      <c r="O1896" s="11" t="n">
        <v>0</v>
      </c>
      <c r="P1896" s="11" t="n">
        <v>0</v>
      </c>
      <c r="Q1896" s="25"/>
      <c r="R1896" s="4" t="s">
        <v>149</v>
      </c>
    </row>
    <row r="1897" ht="22.5" customHeight="1">
      <c r="A1897" s="31"/>
      <c r="B1897" s="33"/>
      <c r="C1897" s="12"/>
      <c r="D1897" s="19"/>
      <c r="E1897" s="28"/>
      <c r="F1897" s="19"/>
      <c r="G1897" s="19"/>
      <c r="H1897" s="19"/>
      <c r="I1897" s="19"/>
      <c r="J1897" s="12" t="s">
        <v>115</v>
      </c>
      <c r="K1897" s="14" t="n">
        <v>716</v>
      </c>
      <c r="L1897" s="14" t="n">
        <v>369</v>
      </c>
      <c r="M1897" s="14" t="n">
        <v>0</v>
      </c>
      <c r="N1897" s="11" t="n">
        <v>0</v>
      </c>
      <c r="O1897" s="11" t="n">
        <v>0</v>
      </c>
      <c r="P1897" s="11" t="n">
        <v>0</v>
      </c>
      <c r="Q1897" s="25"/>
    </row>
    <row r="1898" ht="22.5" customHeight="1">
      <c r="A1898" s="31"/>
      <c r="B1898" s="33"/>
      <c r="C1898" s="52" t="n">
        <v>91540124</v>
      </c>
      <c r="D1898" s="12" t="s">
        <v>33</v>
      </c>
      <c r="E1898" s="13" t="s">
        <v>34</v>
      </c>
      <c r="F1898" s="12" t="s">
        <v>12</v>
      </c>
      <c r="G1898" s="20" t="n">
        <v>0.5</v>
      </c>
      <c r="H1898" s="12" t="n">
        <v>50</v>
      </c>
      <c r="I1898" s="20" t="n">
        <f>G1898*H1898*7</f>
        <v>175</v>
      </c>
      <c r="J1898" s="12" t="s">
        <v>113</v>
      </c>
      <c r="K1898" s="14" t="n">
        <v>0</v>
      </c>
      <c r="L1898" s="14" t="n">
        <v>0</v>
      </c>
      <c r="M1898" s="14" t="n">
        <v>0</v>
      </c>
      <c r="N1898" s="11" t="n">
        <v>0</v>
      </c>
      <c r="O1898" s="11" t="n">
        <v>0</v>
      </c>
      <c r="P1898" s="11" t="n">
        <v>0</v>
      </c>
      <c r="Q1898" s="22" t="n">
        <f>M1900/H1898</f>
        <v>0.04</v>
      </c>
    </row>
    <row r="1899" ht="22.5" customHeight="1">
      <c r="A1899" s="31"/>
      <c r="B1899" s="33"/>
      <c r="C1899" s="12"/>
      <c r="D1899" s="19"/>
      <c r="E1899" s="28"/>
      <c r="F1899" s="19"/>
      <c r="G1899" s="19"/>
      <c r="H1899" s="19"/>
      <c r="I1899" s="19"/>
      <c r="J1899" s="12" t="s">
        <v>114</v>
      </c>
      <c r="K1899" s="14" t="n">
        <v>134</v>
      </c>
      <c r="L1899" s="14" t="n">
        <v>46</v>
      </c>
      <c r="M1899" s="14" t="n">
        <v>2</v>
      </c>
      <c r="N1899" s="11" t="n">
        <v>0.037</v>
      </c>
      <c r="O1899" s="11" t="n">
        <v>0.844</v>
      </c>
      <c r="P1899" s="11" t="n">
        <v>1.6883</v>
      </c>
      <c r="Q1899" s="25"/>
    </row>
    <row r="1900" ht="22.5" customHeight="1">
      <c r="A1900" s="31"/>
      <c r="B1900" s="33"/>
      <c r="C1900" s="12"/>
      <c r="D1900" s="19"/>
      <c r="E1900" s="28"/>
      <c r="F1900" s="19"/>
      <c r="G1900" s="19"/>
      <c r="H1900" s="19"/>
      <c r="I1900" s="19"/>
      <c r="J1900" s="12" t="s">
        <v>115</v>
      </c>
      <c r="K1900" s="14" t="n">
        <v>902</v>
      </c>
      <c r="L1900" s="14" t="n">
        <v>231</v>
      </c>
      <c r="M1900" s="14" t="n">
        <v>2</v>
      </c>
      <c r="N1900" s="11" t="n">
        <v>0.024</v>
      </c>
      <c r="O1900" s="11" t="n">
        <v>2.739</v>
      </c>
      <c r="P1900" s="11" t="n">
        <v>5.4782</v>
      </c>
      <c r="Q1900" s="25"/>
    </row>
    <row r="1901" ht="22.5" customHeight="1">
      <c r="A1901" s="31"/>
      <c r="B1901" s="33"/>
      <c r="C1901" s="52" t="n">
        <v>91548042</v>
      </c>
      <c r="D1901" s="12" t="s">
        <v>13</v>
      </c>
      <c r="E1901" s="13" t="s">
        <v>14</v>
      </c>
      <c r="F1901" s="12" t="s">
        <v>12</v>
      </c>
      <c r="G1901" s="20" t="n">
        <v>0.3</v>
      </c>
      <c r="H1901" s="12" t="n">
        <v>50</v>
      </c>
      <c r="I1901" s="20" t="n">
        <f>G1901*H1901*7</f>
        <v>105</v>
      </c>
      <c r="J1901" s="12" t="s">
        <v>113</v>
      </c>
      <c r="K1901" s="14" t="n">
        <v>0</v>
      </c>
      <c r="L1901" s="14" t="n">
        <v>0</v>
      </c>
      <c r="M1901" s="14" t="n">
        <v>0</v>
      </c>
      <c r="N1901" s="11" t="n">
        <v>0</v>
      </c>
      <c r="O1901" s="11" t="n">
        <v>0</v>
      </c>
      <c r="P1901" s="11" t="n">
        <v>0</v>
      </c>
      <c r="Q1901" s="22" t="n">
        <f>M1903/H1901</f>
        <v>0</v>
      </c>
    </row>
    <row r="1902" ht="22.5" customHeight="1">
      <c r="A1902" s="31"/>
      <c r="B1902" s="33"/>
      <c r="C1902" s="12"/>
      <c r="D1902" s="19"/>
      <c r="E1902" s="28"/>
      <c r="F1902" s="19"/>
      <c r="G1902" s="19"/>
      <c r="H1902" s="19"/>
      <c r="I1902" s="19"/>
      <c r="J1902" s="12" t="s">
        <v>114</v>
      </c>
      <c r="K1902" s="14" t="n">
        <v>6589</v>
      </c>
      <c r="L1902" s="14" t="n">
        <v>27</v>
      </c>
      <c r="M1902" s="14" t="n">
        <v>0</v>
      </c>
      <c r="N1902" s="11" t="n">
        <v>0</v>
      </c>
      <c r="O1902" s="11" t="n">
        <v>0</v>
      </c>
      <c r="P1902" s="11" t="n">
        <v>0.0617</v>
      </c>
      <c r="Q1902" s="25"/>
    </row>
    <row r="1903" ht="22.5" customHeight="1">
      <c r="A1903" s="31"/>
      <c r="B1903" s="33"/>
      <c r="C1903" s="12"/>
      <c r="D1903" s="19"/>
      <c r="E1903" s="28"/>
      <c r="F1903" s="19"/>
      <c r="G1903" s="19"/>
      <c r="H1903" s="19"/>
      <c r="I1903" s="19"/>
      <c r="J1903" s="12" t="s">
        <v>115</v>
      </c>
      <c r="K1903" s="14" t="n">
        <v>7440</v>
      </c>
      <c r="L1903" s="14" t="n">
        <v>38</v>
      </c>
      <c r="M1903" s="14" t="n">
        <v>0</v>
      </c>
      <c r="N1903" s="11" t="n">
        <v>0</v>
      </c>
      <c r="O1903" s="11" t="n">
        <v>0</v>
      </c>
      <c r="P1903" s="11" t="n">
        <v>0.0702</v>
      </c>
      <c r="Q1903" s="25"/>
    </row>
    <row r="1904" ht="22.5" customHeight="1">
      <c r="A1904" s="31"/>
      <c r="B1904" s="33"/>
      <c r="C1904" s="52" t="n">
        <v>91548043</v>
      </c>
      <c r="D1904" s="12" t="s">
        <v>28</v>
      </c>
      <c r="E1904" s="13" t="s">
        <v>35</v>
      </c>
      <c r="F1904" s="12" t="s">
        <v>15</v>
      </c>
      <c r="G1904" s="20" t="n">
        <v>0.1</v>
      </c>
      <c r="H1904" s="12" t="n">
        <v>200</v>
      </c>
      <c r="I1904" s="20" t="n">
        <f>G1904*H1904*7</f>
        <v>140</v>
      </c>
      <c r="J1904" s="12" t="s">
        <v>113</v>
      </c>
      <c r="K1904" s="14" t="n">
        <v>317</v>
      </c>
      <c r="L1904" s="14" t="n">
        <v>135</v>
      </c>
      <c r="M1904" s="14" t="n">
        <v>0</v>
      </c>
      <c r="N1904" s="11" t="n">
        <v>0</v>
      </c>
      <c r="O1904" s="11" t="n">
        <v>0</v>
      </c>
      <c r="P1904" s="11" t="n">
        <v>0</v>
      </c>
      <c r="Q1904" s="22" t="n">
        <f>M1906/H1904</f>
        <v>1.005</v>
      </c>
    </row>
    <row r="1905" ht="22.5" customHeight="1">
      <c r="A1905" s="31"/>
      <c r="B1905" s="33"/>
      <c r="C1905" s="12"/>
      <c r="D1905" s="19"/>
      <c r="E1905" s="28"/>
      <c r="F1905" s="19"/>
      <c r="G1905" s="19"/>
      <c r="H1905" s="19"/>
      <c r="I1905" s="19"/>
      <c r="J1905" s="12" t="s">
        <v>114</v>
      </c>
      <c r="K1905" s="14" t="n">
        <v>6409</v>
      </c>
      <c r="L1905" s="14" t="n">
        <v>3191</v>
      </c>
      <c r="M1905" s="14" t="n">
        <v>67</v>
      </c>
      <c r="N1905" s="11" t="n">
        <v>0.002</v>
      </c>
      <c r="O1905" s="11" t="n">
        <v>0.1</v>
      </c>
      <c r="P1905" s="11" t="n">
        <v>6.7</v>
      </c>
      <c r="Q1905" s="25"/>
    </row>
    <row r="1906" ht="22.5" customHeight="1">
      <c r="A1906" s="31"/>
      <c r="B1906" s="33"/>
      <c r="C1906" s="12"/>
      <c r="D1906" s="19"/>
      <c r="E1906" s="28"/>
      <c r="F1906" s="19"/>
      <c r="G1906" s="19"/>
      <c r="H1906" s="19"/>
      <c r="I1906" s="19"/>
      <c r="J1906" s="12" t="s">
        <v>115</v>
      </c>
      <c r="K1906" s="14" t="n">
        <v>49557</v>
      </c>
      <c r="L1906" s="14" t="n">
        <v>23878</v>
      </c>
      <c r="M1906" s="14" t="n">
        <v>201</v>
      </c>
      <c r="N1906" s="11" t="n">
        <v>0.001</v>
      </c>
      <c r="O1906" s="11" t="n">
        <v>0.1</v>
      </c>
      <c r="P1906" s="11" t="n">
        <v>20.1</v>
      </c>
      <c r="Q1906" s="25"/>
    </row>
    <row r="1907" ht="22.5" customHeight="1">
      <c r="A1907" s="31"/>
      <c r="B1907" s="33"/>
      <c r="C1907" s="52" t="n">
        <v>11715627</v>
      </c>
      <c r="D1907" s="12" t="s">
        <v>31</v>
      </c>
      <c r="E1907" s="13" t="s">
        <v>14</v>
      </c>
      <c r="F1907" s="12" t="s">
        <v>15</v>
      </c>
      <c r="G1907" s="20" t="n">
        <v>0.4</v>
      </c>
      <c r="H1907" s="12" t="n">
        <v>100</v>
      </c>
      <c r="I1907" s="20" t="n">
        <f>G1907*H1907*7</f>
        <v>280</v>
      </c>
      <c r="J1907" s="12" t="s">
        <v>113</v>
      </c>
      <c r="K1907" s="14" t="n">
        <v>0</v>
      </c>
      <c r="L1907" s="14" t="n">
        <v>0</v>
      </c>
      <c r="M1907" s="14" t="n">
        <v>0</v>
      </c>
      <c r="N1907" s="11" t="n">
        <v>0</v>
      </c>
      <c r="O1907" s="11" t="n">
        <v>0</v>
      </c>
      <c r="P1907" s="11" t="n">
        <v>0</v>
      </c>
      <c r="Q1907" s="22" t="n">
        <f>M1909/H1907</f>
        <v>0</v>
      </c>
    </row>
    <row r="1908" ht="22.5" customHeight="1">
      <c r="A1908" s="31"/>
      <c r="B1908" s="33"/>
      <c r="C1908" s="12"/>
      <c r="D1908" s="19"/>
      <c r="E1908" s="28"/>
      <c r="F1908" s="19"/>
      <c r="G1908" s="19"/>
      <c r="H1908" s="19"/>
      <c r="I1908" s="19"/>
      <c r="J1908" s="12" t="s">
        <v>114</v>
      </c>
      <c r="K1908" s="14" t="n">
        <v>15</v>
      </c>
      <c r="L1908" s="14" t="n">
        <v>0</v>
      </c>
      <c r="M1908" s="14" t="n">
        <v>0</v>
      </c>
      <c r="N1908" s="11" t="n">
        <v>0</v>
      </c>
      <c r="O1908" s="11" t="n">
        <v>0</v>
      </c>
      <c r="P1908" s="11" t="n">
        <v>0</v>
      </c>
      <c r="Q1908" s="25"/>
    </row>
    <row r="1909" ht="22.5" customHeight="1">
      <c r="A1909" s="31"/>
      <c r="B1909" s="33"/>
      <c r="C1909" s="12"/>
      <c r="D1909" s="19"/>
      <c r="E1909" s="28"/>
      <c r="F1909" s="19"/>
      <c r="G1909" s="19"/>
      <c r="H1909" s="19"/>
      <c r="I1909" s="19"/>
      <c r="J1909" s="12" t="s">
        <v>115</v>
      </c>
      <c r="K1909" s="14" t="n">
        <v>44</v>
      </c>
      <c r="L1909" s="14" t="n">
        <v>3</v>
      </c>
      <c r="M1909" s="14" t="n">
        <v>0</v>
      </c>
      <c r="N1909" s="11" t="n">
        <v>0</v>
      </c>
      <c r="O1909" s="11" t="n">
        <v>0</v>
      </c>
      <c r="P1909" s="11" t="n">
        <v>0</v>
      </c>
      <c r="Q1909" s="25"/>
    </row>
    <row r="1910" ht="22.5" customHeight="1">
      <c r="A1910" s="31"/>
      <c r="B1910" s="33"/>
      <c r="C1910" s="52" t="n">
        <v>11715655</v>
      </c>
      <c r="D1910" s="12" t="s">
        <v>16</v>
      </c>
      <c r="E1910" s="13" t="s">
        <v>11</v>
      </c>
      <c r="F1910" s="12" t="s">
        <v>15</v>
      </c>
      <c r="G1910" s="20" t="n">
        <v>0.15</v>
      </c>
      <c r="H1910" s="12" t="n">
        <v>100</v>
      </c>
      <c r="I1910" s="20" t="n">
        <f>G1910*H1910*7</f>
        <v>105</v>
      </c>
      <c r="J1910" s="12" t="s">
        <v>113</v>
      </c>
      <c r="K1910" s="14" t="n">
        <v>0</v>
      </c>
      <c r="L1910" s="14" t="n">
        <v>0</v>
      </c>
      <c r="M1910" s="14" t="n">
        <v>0</v>
      </c>
      <c r="N1910" s="11" t="n">
        <v>0</v>
      </c>
      <c r="O1910" s="11" t="n">
        <v>0</v>
      </c>
      <c r="P1910" s="11" t="n">
        <v>0</v>
      </c>
      <c r="Q1910" s="22" t="n">
        <f>M1912/H1910</f>
        <v>0</v>
      </c>
    </row>
    <row r="1911" ht="22.5" customHeight="1">
      <c r="A1911" s="31"/>
      <c r="B1911" s="33"/>
      <c r="C1911" s="12"/>
      <c r="D1911" s="19"/>
      <c r="E1911" s="28"/>
      <c r="F1911" s="19"/>
      <c r="G1911" s="19"/>
      <c r="H1911" s="19"/>
      <c r="I1911" s="19"/>
      <c r="J1911" s="12" t="s">
        <v>114</v>
      </c>
      <c r="K1911" s="14" t="n">
        <v>72</v>
      </c>
      <c r="L1911" s="14" t="n">
        <v>1</v>
      </c>
      <c r="M1911" s="14" t="n">
        <v>0</v>
      </c>
      <c r="N1911" s="11" t="n">
        <v>0</v>
      </c>
      <c r="O1911" s="11" t="n">
        <v>0</v>
      </c>
      <c r="P1911" s="11" t="n">
        <v>0</v>
      </c>
      <c r="Q1911" s="25"/>
    </row>
    <row r="1912" ht="22.5" customHeight="1">
      <c r="A1912" s="31"/>
      <c r="B1912" s="33"/>
      <c r="C1912" s="12"/>
      <c r="D1912" s="19"/>
      <c r="E1912" s="28"/>
      <c r="F1912" s="19"/>
      <c r="G1912" s="19"/>
      <c r="H1912" s="19"/>
      <c r="I1912" s="19"/>
      <c r="J1912" s="12" t="s">
        <v>115</v>
      </c>
      <c r="K1912" s="14" t="n">
        <v>259</v>
      </c>
      <c r="L1912" s="14" t="n">
        <v>2</v>
      </c>
      <c r="M1912" s="14" t="n">
        <v>0</v>
      </c>
      <c r="N1912" s="11" t="n">
        <v>0</v>
      </c>
      <c r="O1912" s="11" t="n">
        <v>0</v>
      </c>
      <c r="P1912" s="11" t="n">
        <v>0</v>
      </c>
      <c r="Q1912" s="25"/>
    </row>
    <row r="1913" ht="22.5" customHeight="1">
      <c r="A1913" s="31"/>
      <c r="B1913" s="33"/>
      <c r="C1913" s="52" t="n">
        <v>11715811</v>
      </c>
      <c r="D1913" s="12" t="s">
        <v>16</v>
      </c>
      <c r="E1913" s="13" t="s">
        <v>17</v>
      </c>
      <c r="F1913" s="12" t="s">
        <v>15</v>
      </c>
      <c r="G1913" s="20" t="n">
        <v>0.17</v>
      </c>
      <c r="H1913" s="12" t="n">
        <v>100</v>
      </c>
      <c r="I1913" s="20" t="n">
        <f>G1913*H1913*7</f>
        <v>119</v>
      </c>
      <c r="J1913" s="12" t="s">
        <v>113</v>
      </c>
      <c r="K1913" s="14" t="n">
        <v>0</v>
      </c>
      <c r="L1913" s="14" t="n">
        <v>0</v>
      </c>
      <c r="M1913" s="14" t="n">
        <v>0</v>
      </c>
      <c r="N1913" s="11" t="n">
        <v>0</v>
      </c>
      <c r="O1913" s="11" t="n">
        <v>0</v>
      </c>
      <c r="P1913" s="11" t="n">
        <v>0</v>
      </c>
      <c r="Q1913" s="22" t="n">
        <f>M1915/H1913</f>
        <v>0</v>
      </c>
    </row>
    <row r="1914" ht="22.5" customHeight="1">
      <c r="A1914" s="31"/>
      <c r="B1914" s="33"/>
      <c r="C1914" s="12"/>
      <c r="D1914" s="19"/>
      <c r="E1914" s="28"/>
      <c r="F1914" s="19"/>
      <c r="G1914" s="19"/>
      <c r="H1914" s="19"/>
      <c r="I1914" s="19"/>
      <c r="J1914" s="12" t="s">
        <v>114</v>
      </c>
      <c r="K1914" s="14" t="n">
        <v>47</v>
      </c>
      <c r="L1914" s="14" t="n">
        <v>0</v>
      </c>
      <c r="M1914" s="14" t="n">
        <v>0</v>
      </c>
      <c r="N1914" s="11" t="n">
        <v>0</v>
      </c>
      <c r="O1914" s="11" t="n">
        <v>0</v>
      </c>
      <c r="P1914" s="11" t="n">
        <v>0</v>
      </c>
      <c r="Q1914" s="25"/>
    </row>
    <row r="1915" ht="22.5" customHeight="1">
      <c r="A1915" s="31"/>
      <c r="B1915" s="33"/>
      <c r="C1915" s="12"/>
      <c r="D1915" s="19"/>
      <c r="E1915" s="28"/>
      <c r="F1915" s="19"/>
      <c r="G1915" s="19"/>
      <c r="H1915" s="19"/>
      <c r="I1915" s="19"/>
      <c r="J1915" s="12" t="s">
        <v>115</v>
      </c>
      <c r="K1915" s="35" t="n">
        <v>137</v>
      </c>
      <c r="L1915" s="14" t="n">
        <v>1</v>
      </c>
      <c r="M1915" s="14" t="n">
        <v>0</v>
      </c>
      <c r="N1915" s="11" t="n">
        <v>0</v>
      </c>
      <c r="O1915" s="11" t="n">
        <v>0</v>
      </c>
      <c r="P1915" s="11" t="n">
        <v>0</v>
      </c>
      <c r="Q1915" s="25"/>
    </row>
    <row r="1916" ht="22.5" customHeight="1">
      <c r="A1916" s="31"/>
      <c r="B1916" s="33"/>
      <c r="C1916" s="52" t="n">
        <v>11729927</v>
      </c>
      <c r="D1916" s="12" t="s">
        <v>10</v>
      </c>
      <c r="E1916" s="13" t="s">
        <v>20</v>
      </c>
      <c r="F1916" s="12" t="s">
        <v>15</v>
      </c>
      <c r="G1916" s="20" t="n">
        <v>0.25</v>
      </c>
      <c r="H1916" s="12" t="n">
        <v>100</v>
      </c>
      <c r="I1916" s="20" t="n">
        <f>G1916*H1916*7</f>
        <v>175</v>
      </c>
      <c r="J1916" s="12" t="s">
        <v>113</v>
      </c>
      <c r="K1916" s="14" t="n">
        <v>0</v>
      </c>
      <c r="L1916" s="14" t="n">
        <v>0</v>
      </c>
      <c r="M1916" s="14" t="n">
        <v>0</v>
      </c>
      <c r="N1916" s="11" t="n">
        <v>0</v>
      </c>
      <c r="O1916" s="11" t="n">
        <v>0</v>
      </c>
      <c r="P1916" s="11" t="n">
        <v>0</v>
      </c>
      <c r="Q1916" s="22" t="n">
        <f>M1918/H1916</f>
        <v>0.08</v>
      </c>
    </row>
    <row r="1917" ht="22.5" customHeight="1">
      <c r="A1917" s="31"/>
      <c r="B1917" s="33"/>
      <c r="C1917" s="12"/>
      <c r="D1917" s="19"/>
      <c r="E1917" s="28"/>
      <c r="F1917" s="19"/>
      <c r="G1917" s="19"/>
      <c r="H1917" s="19"/>
      <c r="I1917" s="19"/>
      <c r="J1917" s="12" t="s">
        <v>114</v>
      </c>
      <c r="K1917" s="14" t="n">
        <v>2145</v>
      </c>
      <c r="L1917" s="14" t="n">
        <v>132</v>
      </c>
      <c r="M1917" s="14" t="n">
        <v>4</v>
      </c>
      <c r="N1917" s="11" t="n">
        <v>0.008</v>
      </c>
      <c r="O1917" s="11" t="n">
        <v>0.25</v>
      </c>
      <c r="P1917" s="11" t="n">
        <v>1</v>
      </c>
      <c r="Q1917" s="25"/>
    </row>
    <row r="1918" ht="22.5" customHeight="1">
      <c r="A1918" s="31"/>
      <c r="B1918" s="33"/>
      <c r="C1918" s="12"/>
      <c r="D1918" s="19"/>
      <c r="E1918" s="28"/>
      <c r="F1918" s="19"/>
      <c r="G1918" s="19"/>
      <c r="H1918" s="19"/>
      <c r="I1918" s="19"/>
      <c r="J1918" s="12" t="s">
        <v>115</v>
      </c>
      <c r="K1918" s="14" t="n">
        <v>2702</v>
      </c>
      <c r="L1918" s="14" t="n">
        <v>150</v>
      </c>
      <c r="M1918" s="14" t="n">
        <v>8</v>
      </c>
      <c r="N1918" s="11" t="n">
        <v>0.013</v>
      </c>
      <c r="O1918" s="11" t="n">
        <v>0.25</v>
      </c>
      <c r="P1918" s="11" t="n">
        <v>2</v>
      </c>
      <c r="Q1918" s="25"/>
    </row>
    <row r="1919" ht="22.5" customHeight="1">
      <c r="A1919" s="31"/>
      <c r="B1919" s="33"/>
      <c r="C1919" s="52" t="n">
        <v>11729820</v>
      </c>
      <c r="D1919" s="12" t="s">
        <v>10</v>
      </c>
      <c r="E1919" s="13" t="s">
        <v>25</v>
      </c>
      <c r="F1919" s="12" t="s">
        <v>15</v>
      </c>
      <c r="G1919" s="20" t="n">
        <v>0.3</v>
      </c>
      <c r="H1919" s="12" t="n">
        <v>100</v>
      </c>
      <c r="I1919" s="20" t="n">
        <f>G1919*H1919*7</f>
        <v>210</v>
      </c>
      <c r="J1919" s="12" t="s">
        <v>113</v>
      </c>
      <c r="K1919" s="14" t="n">
        <v>0</v>
      </c>
      <c r="L1919" s="14" t="n">
        <v>0</v>
      </c>
      <c r="M1919" s="14" t="n">
        <v>0</v>
      </c>
      <c r="N1919" s="11" t="n">
        <v>0</v>
      </c>
      <c r="O1919" s="11" t="n">
        <v>0</v>
      </c>
      <c r="P1919" s="11" t="n">
        <v>0</v>
      </c>
      <c r="Q1919" s="22" t="n">
        <f>M1921/H1919</f>
        <v>0</v>
      </c>
    </row>
    <row r="1920" ht="22.5" customHeight="1">
      <c r="A1920" s="31"/>
      <c r="B1920" s="33"/>
      <c r="C1920" s="12"/>
      <c r="D1920" s="19"/>
      <c r="E1920" s="28"/>
      <c r="F1920" s="19"/>
      <c r="G1920" s="19"/>
      <c r="H1920" s="19"/>
      <c r="I1920" s="19"/>
      <c r="J1920" s="12" t="s">
        <v>114</v>
      </c>
      <c r="K1920" s="14" t="n">
        <v>17</v>
      </c>
      <c r="L1920" s="14" t="n">
        <v>1</v>
      </c>
      <c r="M1920" s="14" t="n">
        <v>0</v>
      </c>
      <c r="N1920" s="11" t="n">
        <v>0</v>
      </c>
      <c r="O1920" s="11" t="n">
        <v>0</v>
      </c>
      <c r="P1920" s="11" t="n">
        <v>0</v>
      </c>
      <c r="Q1920" s="25"/>
    </row>
    <row r="1921" ht="22.5" customHeight="1">
      <c r="A1921" s="31"/>
      <c r="B1921" s="33"/>
      <c r="C1921" s="12"/>
      <c r="D1921" s="19"/>
      <c r="E1921" s="28"/>
      <c r="F1921" s="19"/>
      <c r="G1921" s="19"/>
      <c r="H1921" s="19"/>
      <c r="I1921" s="19"/>
      <c r="J1921" s="12" t="s">
        <v>115</v>
      </c>
      <c r="K1921" s="14" t="n">
        <v>37</v>
      </c>
      <c r="L1921" s="14" t="n">
        <v>2</v>
      </c>
      <c r="M1921" s="14" t="n">
        <v>0</v>
      </c>
      <c r="N1921" s="11" t="n">
        <v>0</v>
      </c>
      <c r="O1921" s="11" t="n">
        <v>0</v>
      </c>
      <c r="P1921" s="11" t="n">
        <v>0</v>
      </c>
      <c r="Q1921" s="25"/>
    </row>
    <row r="1922" ht="22.5" customHeight="1">
      <c r="A1922" s="31"/>
      <c r="B1922" s="33"/>
      <c r="C1922" s="52" t="n">
        <v>11729830</v>
      </c>
      <c r="D1922" s="12" t="s">
        <v>10</v>
      </c>
      <c r="E1922" s="13" t="s">
        <v>11</v>
      </c>
      <c r="F1922" s="12" t="s">
        <v>12</v>
      </c>
      <c r="G1922" s="20" t="n">
        <v>0.17</v>
      </c>
      <c r="H1922" s="12" t="n">
        <v>100</v>
      </c>
      <c r="I1922" s="20" t="n">
        <f>G1922*H1922*7</f>
        <v>119</v>
      </c>
      <c r="J1922" s="12" t="s">
        <v>113</v>
      </c>
      <c r="K1922" s="14" t="n">
        <v>0</v>
      </c>
      <c r="L1922" s="14" t="n">
        <v>0</v>
      </c>
      <c r="M1922" s="14" t="n">
        <v>0</v>
      </c>
      <c r="N1922" s="11" t="n">
        <v>0</v>
      </c>
      <c r="O1922" s="11" t="n">
        <v>0</v>
      </c>
      <c r="P1922" s="11" t="n">
        <v>0</v>
      </c>
      <c r="Q1922" s="22" t="n">
        <f>M1924/H1922</f>
        <v>0</v>
      </c>
    </row>
    <row r="1923" ht="22.5" customHeight="1">
      <c r="A1923" s="31"/>
      <c r="B1923" s="33"/>
      <c r="C1923" s="12"/>
      <c r="D1923" s="19"/>
      <c r="E1923" s="28"/>
      <c r="F1923" s="19"/>
      <c r="G1923" s="19"/>
      <c r="H1923" s="19"/>
      <c r="I1923" s="19"/>
      <c r="J1923" s="12" t="s">
        <v>114</v>
      </c>
      <c r="K1923" s="14" t="n">
        <v>0</v>
      </c>
      <c r="L1923" s="14" t="n">
        <v>0</v>
      </c>
      <c r="M1923" s="14" t="n">
        <v>0</v>
      </c>
      <c r="N1923" s="11" t="n">
        <v>0</v>
      </c>
      <c r="O1923" s="11" t="n">
        <v>0</v>
      </c>
      <c r="P1923" s="11" t="n">
        <v>0</v>
      </c>
      <c r="Q1923" s="25"/>
    </row>
    <row r="1924" ht="22.5" customHeight="1">
      <c r="A1924" s="31"/>
      <c r="B1924" s="33"/>
      <c r="C1924" s="12"/>
      <c r="D1924" s="19"/>
      <c r="E1924" s="28"/>
      <c r="F1924" s="19"/>
      <c r="G1924" s="19"/>
      <c r="H1924" s="19"/>
      <c r="I1924" s="19"/>
      <c r="J1924" s="12" t="s">
        <v>115</v>
      </c>
      <c r="K1924" s="14" t="n">
        <v>8</v>
      </c>
      <c r="L1924" s="14" t="n">
        <v>1</v>
      </c>
      <c r="M1924" s="14" t="n">
        <v>0</v>
      </c>
      <c r="N1924" s="11" t="n">
        <v>0</v>
      </c>
      <c r="O1924" s="11" t="n">
        <v>0</v>
      </c>
      <c r="P1924" s="11" t="n">
        <v>0</v>
      </c>
      <c r="Q1924" s="25"/>
    </row>
    <row r="1925" ht="22.5" customHeight="1">
      <c r="A1925" s="31"/>
      <c r="B1925" s="33"/>
      <c r="C1925" s="52" t="n">
        <v>11892329</v>
      </c>
      <c r="D1925" s="12" t="s">
        <v>10</v>
      </c>
      <c r="E1925" s="13" t="s">
        <v>11</v>
      </c>
      <c r="F1925" s="12" t="s">
        <v>15</v>
      </c>
      <c r="G1925" s="20" t="n">
        <v>0.25</v>
      </c>
      <c r="H1925" s="12" t="n">
        <v>500</v>
      </c>
      <c r="I1925" s="20" t="n">
        <f>G1925*H1925*7</f>
        <v>875</v>
      </c>
      <c r="J1925" s="12" t="s">
        <v>113</v>
      </c>
      <c r="K1925" s="14" t="s">
        <v>134</v>
      </c>
      <c r="L1925" s="14"/>
      <c r="M1925" s="14"/>
      <c r="N1925" s="11"/>
      <c r="O1925" s="11"/>
      <c r="P1925" s="11"/>
      <c r="Q1925" s="22" t="n">
        <f>M1927/H1925</f>
        <v>0.172</v>
      </c>
    </row>
    <row r="1926" ht="22.5" customHeight="1">
      <c r="A1926" s="31"/>
      <c r="B1926" s="33"/>
      <c r="C1926" s="12"/>
      <c r="D1926" s="19"/>
      <c r="E1926" s="28"/>
      <c r="F1926" s="19"/>
      <c r="G1926" s="19"/>
      <c r="H1926" s="19"/>
      <c r="I1926" s="19"/>
      <c r="J1926" s="12" t="s">
        <v>114</v>
      </c>
      <c r="K1926" s="14" t="s">
        <v>134</v>
      </c>
      <c r="L1926" s="14"/>
      <c r="M1926" s="14"/>
      <c r="N1926" s="11"/>
      <c r="O1926" s="11"/>
      <c r="P1926" s="11"/>
      <c r="Q1926" s="25"/>
    </row>
    <row r="1927" ht="22.5" customHeight="1">
      <c r="A1927" s="31"/>
      <c r="B1927" s="29"/>
      <c r="C1927" s="12"/>
      <c r="D1927" s="19"/>
      <c r="E1927" s="28"/>
      <c r="F1927" s="19"/>
      <c r="G1927" s="19"/>
      <c r="H1927" s="19"/>
      <c r="I1927" s="19"/>
      <c r="J1927" s="12" t="s">
        <v>115</v>
      </c>
      <c r="K1927" s="14" t="n">
        <v>9053</v>
      </c>
      <c r="L1927" s="14" t="n">
        <v>2865</v>
      </c>
      <c r="M1927" s="14" t="n">
        <v>86</v>
      </c>
      <c r="N1927" s="11" t="n">
        <v>0.007</v>
      </c>
      <c r="O1927" s="11" t="n">
        <v>0.247</v>
      </c>
      <c r="P1927" s="11" t="n">
        <v>21.25</v>
      </c>
      <c r="Q1927" s="25"/>
    </row>
    <row r="1928" ht="22.5" customHeight="1">
      <c r="A1928" s="31"/>
      <c r="B1928" s="50" t="s">
        <v>116</v>
      </c>
      <c r="C1928" s="12" t="n">
        <v>6061077</v>
      </c>
      <c r="D1928" s="12" t="s">
        <v>39</v>
      </c>
      <c r="E1928" s="13" t="s">
        <v>14</v>
      </c>
      <c r="F1928" s="12" t="s">
        <v>15</v>
      </c>
      <c r="G1928" s="20" t="n">
        <v>2</v>
      </c>
      <c r="H1928" s="12" t="n">
        <v>20</v>
      </c>
      <c r="I1928" s="20" t="n">
        <f>G1928*H1928*7</f>
        <v>280</v>
      </c>
      <c r="J1928" s="12" t="s">
        <v>113</v>
      </c>
      <c r="K1928" s="16" t="n">
        <v>263</v>
      </c>
      <c r="L1928" s="14" t="n">
        <v>2</v>
      </c>
      <c r="M1928" s="14" t="n">
        <v>0</v>
      </c>
      <c r="N1928" s="11" t="n">
        <v>0</v>
      </c>
      <c r="O1928" s="11" t="n">
        <v>0</v>
      </c>
      <c r="P1928" s="11" t="n">
        <v>0</v>
      </c>
      <c r="Q1928" s="22" t="n">
        <f>M1930/H1928</f>
        <v>0.1</v>
      </c>
    </row>
    <row r="1929" ht="22.5" customHeight="1">
      <c r="A1929" s="31"/>
      <c r="B1929" s="19"/>
      <c r="C1929" s="12"/>
      <c r="D1929" s="19"/>
      <c r="E1929" s="28"/>
      <c r="F1929" s="19"/>
      <c r="G1929" s="19"/>
      <c r="H1929" s="19"/>
      <c r="I1929" s="19"/>
      <c r="J1929" s="12" t="s">
        <v>114</v>
      </c>
      <c r="K1929" s="16" t="n">
        <v>4772</v>
      </c>
      <c r="L1929" s="14" t="n">
        <v>68</v>
      </c>
      <c r="M1929" s="14" t="n">
        <v>0</v>
      </c>
      <c r="N1929" s="11" t="n">
        <v>0</v>
      </c>
      <c r="O1929" s="11" t="n">
        <v>0</v>
      </c>
      <c r="P1929" s="11" t="n">
        <v>0</v>
      </c>
      <c r="Q1929" s="25"/>
    </row>
    <row r="1930" ht="22.5" customHeight="1">
      <c r="A1930" s="31"/>
      <c r="B1930" s="19"/>
      <c r="C1930" s="12"/>
      <c r="D1930" s="19"/>
      <c r="E1930" s="28"/>
      <c r="F1930" s="19"/>
      <c r="G1930" s="19"/>
      <c r="H1930" s="19"/>
      <c r="I1930" s="19"/>
      <c r="J1930" s="12" t="s">
        <v>115</v>
      </c>
      <c r="K1930" s="16" t="n">
        <v>9566</v>
      </c>
      <c r="L1930" s="14" t="n">
        <v>119</v>
      </c>
      <c r="M1930" s="16" t="n">
        <v>2</v>
      </c>
      <c r="N1930" s="11" t="n">
        <v>0.024</v>
      </c>
      <c r="O1930" s="11" t="n">
        <v>1.402</v>
      </c>
      <c r="P1930" s="11" t="n">
        <v>2.804</v>
      </c>
      <c r="Q1930" s="25"/>
    </row>
    <row r="1931" ht="22.5" customHeight="1">
      <c r="A1931" s="31"/>
      <c r="B1931" s="19"/>
      <c r="C1931" s="12" t="n">
        <v>6607117</v>
      </c>
      <c r="D1931" s="12" t="s">
        <v>39</v>
      </c>
      <c r="E1931" s="13" t="s">
        <v>14</v>
      </c>
      <c r="F1931" s="12" t="s">
        <v>15</v>
      </c>
      <c r="G1931" s="20" t="n">
        <v>2</v>
      </c>
      <c r="H1931" s="12" t="n">
        <v>300</v>
      </c>
      <c r="I1931" s="20" t="n">
        <f>G1931*H1931*7</f>
        <v>4200</v>
      </c>
      <c r="J1931" s="12" t="s">
        <v>113</v>
      </c>
      <c r="K1931" s="16" t="n">
        <v>1241</v>
      </c>
      <c r="L1931" s="14" t="n">
        <v>98</v>
      </c>
      <c r="M1931" s="14" t="n">
        <v>6</v>
      </c>
      <c r="N1931" s="11" t="n">
        <v>0.03</v>
      </c>
      <c r="O1931" s="11" t="n">
        <v>0.489</v>
      </c>
      <c r="P1931" s="11" t="n">
        <v>2.935</v>
      </c>
      <c r="Q1931" s="22" t="n">
        <f>M1933/H1931</f>
        <v>0.746666666666667</v>
      </c>
    </row>
    <row r="1932" ht="22.5" customHeight="1">
      <c r="A1932" s="31"/>
      <c r="B1932" s="19"/>
      <c r="C1932" s="12"/>
      <c r="D1932" s="19"/>
      <c r="E1932" s="28"/>
      <c r="F1932" s="19"/>
      <c r="G1932" s="19"/>
      <c r="H1932" s="19"/>
      <c r="I1932" s="19"/>
      <c r="J1932" s="12" t="s">
        <v>114</v>
      </c>
      <c r="K1932" s="14" t="n">
        <v>13273</v>
      </c>
      <c r="L1932" s="14" t="n">
        <v>827</v>
      </c>
      <c r="M1932" s="14" t="n">
        <v>39</v>
      </c>
      <c r="N1932" s="11" t="n">
        <v>0.038</v>
      </c>
      <c r="O1932" s="11" t="n">
        <v>0.796</v>
      </c>
      <c r="P1932" s="11" t="n">
        <v>31.033</v>
      </c>
      <c r="Q1932" s="25"/>
    </row>
    <row r="1933" ht="22.5" customHeight="1">
      <c r="A1933" s="31"/>
      <c r="B1933" s="19"/>
      <c r="C1933" s="12"/>
      <c r="D1933" s="19"/>
      <c r="E1933" s="28"/>
      <c r="F1933" s="19"/>
      <c r="G1933" s="19"/>
      <c r="H1933" s="19"/>
      <c r="I1933" s="19"/>
      <c r="J1933" s="12" t="s">
        <v>115</v>
      </c>
      <c r="K1933" s="43" t="n">
        <v>42515</v>
      </c>
      <c r="L1933" s="14" t="n">
        <v>3946</v>
      </c>
      <c r="M1933" s="14" t="n">
        <v>224</v>
      </c>
      <c r="N1933" s="11" t="n">
        <v>0.032</v>
      </c>
      <c r="O1933" s="11" t="n">
        <v>0.566</v>
      </c>
      <c r="P1933" s="11" t="n">
        <v>126.676</v>
      </c>
      <c r="Q1933" s="25"/>
    </row>
    <row r="1934" ht="22.5" customHeight="1">
      <c r="A1934" s="31"/>
      <c r="B1934" s="19"/>
      <c r="C1934" s="12" t="n">
        <v>5497580</v>
      </c>
      <c r="D1934" s="12" t="s">
        <v>28</v>
      </c>
      <c r="E1934" s="13" t="s">
        <v>17</v>
      </c>
      <c r="F1934" s="12" t="s">
        <v>15</v>
      </c>
      <c r="G1934" s="20" t="n">
        <v>0.28</v>
      </c>
      <c r="H1934" s="12" t="n">
        <v>1300</v>
      </c>
      <c r="I1934" s="20" t="n">
        <f>G1934*H1934*7</f>
        <v>2548</v>
      </c>
      <c r="J1934" s="12" t="s">
        <v>113</v>
      </c>
      <c r="K1934" s="16" t="n">
        <v>21733</v>
      </c>
      <c r="L1934" s="14" t="n">
        <v>5404</v>
      </c>
      <c r="M1934" s="14" t="n">
        <v>115</v>
      </c>
      <c r="N1934" s="11" t="n">
        <v>0.005</v>
      </c>
      <c r="O1934" s="11" t="n">
        <v>0.248</v>
      </c>
      <c r="P1934" s="11" t="n">
        <v>28.511</v>
      </c>
      <c r="Q1934" s="22" t="n">
        <f>M1936/H1934</f>
        <v>1.03692307692308</v>
      </c>
    </row>
    <row r="1935" ht="22.5" customHeight="1">
      <c r="A1935" s="31"/>
      <c r="B1935" s="19"/>
      <c r="C1935" s="12"/>
      <c r="D1935" s="19"/>
      <c r="E1935" s="28"/>
      <c r="F1935" s="19"/>
      <c r="G1935" s="19"/>
      <c r="H1935" s="19"/>
      <c r="I1935" s="19"/>
      <c r="J1935" s="12" t="s">
        <v>114</v>
      </c>
      <c r="K1935" s="16" t="n">
        <v>71343</v>
      </c>
      <c r="L1935" s="14" t="n">
        <v>19277</v>
      </c>
      <c r="M1935" s="14" t="n">
        <v>482</v>
      </c>
      <c r="N1935" s="11" t="n">
        <v>0.006</v>
      </c>
      <c r="O1935" s="11" t="n">
        <v>0.245</v>
      </c>
      <c r="P1935" s="11" t="n">
        <v>118.15</v>
      </c>
      <c r="Q1935" s="25"/>
    </row>
    <row r="1936" ht="22.5" customHeight="1">
      <c r="A1936" s="31"/>
      <c r="B1936" s="19"/>
      <c r="C1936" s="12"/>
      <c r="D1936" s="19"/>
      <c r="E1936" s="28"/>
      <c r="F1936" s="19"/>
      <c r="G1936" s="19"/>
      <c r="H1936" s="19"/>
      <c r="I1936" s="19"/>
      <c r="J1936" s="12" t="s">
        <v>115</v>
      </c>
      <c r="K1936" s="16" t="n">
        <v>302578</v>
      </c>
      <c r="L1936" s="14" t="n">
        <v>87943</v>
      </c>
      <c r="M1936" s="14" t="n">
        <v>1348</v>
      </c>
      <c r="N1936" s="11" t="n">
        <v>0.004</v>
      </c>
      <c r="O1936" s="11" t="n">
        <v>0.248</v>
      </c>
      <c r="P1936" s="11" t="n">
        <v>334.636</v>
      </c>
      <c r="Q1936" s="25"/>
    </row>
    <row r="1937" ht="22.5" customHeight="1">
      <c r="A1937" s="31"/>
      <c r="B1937" s="19"/>
      <c r="C1937" s="12" t="n">
        <v>91407542</v>
      </c>
      <c r="D1937" s="12" t="s">
        <v>28</v>
      </c>
      <c r="E1937" s="13" t="s">
        <v>40</v>
      </c>
      <c r="F1937" s="12" t="s">
        <v>15</v>
      </c>
      <c r="G1937" s="20" t="n">
        <v>0.02</v>
      </c>
      <c r="H1937" s="12" t="n">
        <v>1000</v>
      </c>
      <c r="I1937" s="20" t="n">
        <f>G1937*H1937*7</f>
        <v>140</v>
      </c>
      <c r="J1937" s="12" t="s">
        <v>113</v>
      </c>
      <c r="K1937" s="16" t="n">
        <v>1016</v>
      </c>
      <c r="L1937" s="14" t="n">
        <v>81</v>
      </c>
      <c r="M1937" s="14" t="n">
        <v>0</v>
      </c>
      <c r="N1937" s="11" t="n">
        <v>0</v>
      </c>
      <c r="O1937" s="11" t="n">
        <v>0</v>
      </c>
      <c r="P1937" s="11" t="n">
        <v>0</v>
      </c>
      <c r="Q1937" s="22" t="n">
        <f>M1939/H1937</f>
        <v>0.311</v>
      </c>
    </row>
    <row r="1938" ht="22.5" customHeight="1">
      <c r="A1938" s="31"/>
      <c r="B1938" s="19"/>
      <c r="C1938" s="12"/>
      <c r="D1938" s="19"/>
      <c r="E1938" s="28"/>
      <c r="F1938" s="19"/>
      <c r="G1938" s="19"/>
      <c r="H1938" s="19"/>
      <c r="I1938" s="19"/>
      <c r="J1938" s="12" t="s">
        <v>114</v>
      </c>
      <c r="K1938" s="16" t="n">
        <v>90927</v>
      </c>
      <c r="L1938" s="14" t="n">
        <v>8148</v>
      </c>
      <c r="M1938" s="14" t="n">
        <v>311</v>
      </c>
      <c r="N1938" s="11" t="n">
        <v>0.001</v>
      </c>
      <c r="O1938" s="11" t="n">
        <v>0.021</v>
      </c>
      <c r="P1938" s="11" t="n">
        <v>6.432</v>
      </c>
      <c r="Q1938" s="25"/>
    </row>
    <row r="1939" ht="22.5" customHeight="1">
      <c r="A1939" s="31"/>
      <c r="B1939" s="19"/>
      <c r="C1939" s="12"/>
      <c r="D1939" s="19"/>
      <c r="E1939" s="28"/>
      <c r="F1939" s="19"/>
      <c r="G1939" s="19"/>
      <c r="H1939" s="19"/>
      <c r="I1939" s="19"/>
      <c r="J1939" s="12" t="s">
        <v>115</v>
      </c>
      <c r="K1939" s="16" t="n">
        <v>90927</v>
      </c>
      <c r="L1939" s="14" t="n">
        <v>10997</v>
      </c>
      <c r="M1939" s="14" t="n">
        <v>311</v>
      </c>
      <c r="N1939" s="11" t="n">
        <v>0.001</v>
      </c>
      <c r="O1939" s="11" t="n">
        <v>0.021</v>
      </c>
      <c r="P1939" s="11" t="n">
        <v>6.432</v>
      </c>
      <c r="Q1939" s="25"/>
    </row>
    <row r="1940" ht="22.5" customHeight="1">
      <c r="A1940" s="31"/>
      <c r="B1940" s="19"/>
      <c r="C1940" s="12" t="n">
        <v>8998645</v>
      </c>
      <c r="D1940" s="12" t="s">
        <v>28</v>
      </c>
      <c r="E1940" s="13" t="s">
        <v>17</v>
      </c>
      <c r="F1940" s="12" t="s">
        <v>15</v>
      </c>
      <c r="G1940" s="20" t="n">
        <v>0.28</v>
      </c>
      <c r="H1940" s="12" t="n">
        <v>200</v>
      </c>
      <c r="I1940" s="20" t="n">
        <f>G1940*H1940*7</f>
        <v>392</v>
      </c>
      <c r="J1940" s="12" t="s">
        <v>113</v>
      </c>
      <c r="K1940" s="16" t="n">
        <v>5248</v>
      </c>
      <c r="L1940" s="14" t="n">
        <v>58</v>
      </c>
      <c r="M1940" s="14" t="n">
        <v>1</v>
      </c>
      <c r="N1940" s="11" t="n">
        <v>0.009</v>
      </c>
      <c r="O1940" s="11" t="n">
        <v>0.539</v>
      </c>
      <c r="P1940" s="11" t="n">
        <v>0.539</v>
      </c>
      <c r="Q1940" s="22" t="n">
        <f>M1942/H1940</f>
        <v>0.11</v>
      </c>
    </row>
    <row r="1941" ht="22.5" customHeight="1">
      <c r="A1941" s="31"/>
      <c r="B1941" s="19"/>
      <c r="C1941" s="12"/>
      <c r="D1941" s="19"/>
      <c r="E1941" s="28"/>
      <c r="F1941" s="19"/>
      <c r="G1941" s="19"/>
      <c r="H1941" s="19"/>
      <c r="I1941" s="19"/>
      <c r="J1941" s="12" t="s">
        <v>114</v>
      </c>
      <c r="K1941" s="16" t="n">
        <v>22053</v>
      </c>
      <c r="L1941" s="14" t="n">
        <v>168</v>
      </c>
      <c r="M1941" s="14" t="n">
        <v>1</v>
      </c>
      <c r="N1941" s="11" t="n">
        <v>0.002</v>
      </c>
      <c r="O1941" s="11" t="n">
        <v>0.293</v>
      </c>
      <c r="P1941" s="11" t="n">
        <v>0.293</v>
      </c>
      <c r="Q1941" s="25"/>
    </row>
    <row r="1942" ht="22.5" customHeight="1">
      <c r="A1942" s="31"/>
      <c r="B1942" s="19"/>
      <c r="C1942" s="12"/>
      <c r="D1942" s="19"/>
      <c r="E1942" s="28"/>
      <c r="F1942" s="19"/>
      <c r="G1942" s="19"/>
      <c r="H1942" s="19"/>
      <c r="I1942" s="19"/>
      <c r="J1942" s="12" t="s">
        <v>115</v>
      </c>
      <c r="K1942" s="16" t="n">
        <v>73562</v>
      </c>
      <c r="L1942" s="14" t="n">
        <v>1266</v>
      </c>
      <c r="M1942" s="16" t="n">
        <v>22</v>
      </c>
      <c r="N1942" s="11" t="n">
        <v>0.006</v>
      </c>
      <c r="O1942" s="11" t="n">
        <v>0.323</v>
      </c>
      <c r="P1942" s="11" t="n">
        <v>7.115</v>
      </c>
      <c r="Q1942" s="25"/>
    </row>
    <row r="1943" ht="22.5" customHeight="1">
      <c r="A1943" s="31"/>
      <c r="B1943" s="19"/>
      <c r="C1943" s="12" t="n">
        <v>9102719</v>
      </c>
      <c r="D1943" s="12" t="s">
        <v>88</v>
      </c>
      <c r="E1943" s="13" t="s">
        <v>89</v>
      </c>
      <c r="F1943" s="12" t="s">
        <v>15</v>
      </c>
      <c r="G1943" s="20" t="n">
        <v>0.05</v>
      </c>
      <c r="H1943" s="12" t="n">
        <v>200</v>
      </c>
      <c r="I1943" s="20" t="n">
        <f>G1943*H1943*7</f>
        <v>70</v>
      </c>
      <c r="J1943" s="12" t="s">
        <v>113</v>
      </c>
      <c r="K1943" s="16" t="n">
        <v>5073</v>
      </c>
      <c r="L1943" s="14" t="n">
        <v>213</v>
      </c>
      <c r="M1943" s="14" t="n">
        <v>6</v>
      </c>
      <c r="N1943" s="11" t="n">
        <v>0.004</v>
      </c>
      <c r="O1943" s="11" t="n">
        <v>0.148</v>
      </c>
      <c r="P1943" s="11" t="n">
        <v>0.89</v>
      </c>
      <c r="Q1943" s="22" t="n">
        <f>M1945/H1943</f>
        <v>0.3</v>
      </c>
    </row>
    <row r="1944" ht="22.5" customHeight="1">
      <c r="A1944" s="31"/>
      <c r="B1944" s="19"/>
      <c r="C1944" s="12"/>
      <c r="D1944" s="19"/>
      <c r="E1944" s="28"/>
      <c r="F1944" s="19"/>
      <c r="G1944" s="19"/>
      <c r="H1944" s="19"/>
      <c r="I1944" s="19"/>
      <c r="J1944" s="12" t="s">
        <v>114</v>
      </c>
      <c r="K1944" s="16" t="n">
        <v>25431</v>
      </c>
      <c r="L1944" s="14" t="n">
        <v>718</v>
      </c>
      <c r="M1944" s="14" t="n">
        <v>6</v>
      </c>
      <c r="N1944" s="11" t="n">
        <v>0.001</v>
      </c>
      <c r="O1944" s="11" t="n">
        <v>0.09</v>
      </c>
      <c r="P1944" s="11" t="n">
        <v>0.538</v>
      </c>
      <c r="Q1944" s="25"/>
    </row>
    <row r="1945" ht="22.5" customHeight="1">
      <c r="A1945" s="31"/>
      <c r="B1945" s="19"/>
      <c r="C1945" s="12"/>
      <c r="D1945" s="19"/>
      <c r="E1945" s="28"/>
      <c r="F1945" s="19"/>
      <c r="G1945" s="19"/>
      <c r="H1945" s="19"/>
      <c r="I1945" s="19"/>
      <c r="J1945" s="12" t="s">
        <v>115</v>
      </c>
      <c r="K1945" s="16" t="n">
        <v>104584</v>
      </c>
      <c r="L1945" s="14" t="n">
        <v>4475</v>
      </c>
      <c r="M1945" s="14" t="n">
        <v>60</v>
      </c>
      <c r="N1945" s="11" t="n">
        <v>0.002</v>
      </c>
      <c r="O1945" s="11" t="n">
        <v>0.155</v>
      </c>
      <c r="P1945" s="11" t="n">
        <v>9.275</v>
      </c>
      <c r="Q1945" s="25"/>
    </row>
    <row r="1946" ht="22.5" customHeight="1">
      <c r="A1946" s="31"/>
      <c r="B1946" s="19"/>
      <c r="C1946" s="12" t="n">
        <v>4383473</v>
      </c>
      <c r="D1946" s="12" t="s">
        <v>39</v>
      </c>
      <c r="E1946" s="13" t="s">
        <v>14</v>
      </c>
      <c r="F1946" s="12" t="s">
        <v>15</v>
      </c>
      <c r="G1946" s="20" t="n">
        <v>0.2</v>
      </c>
      <c r="H1946" s="12" t="n">
        <v>150</v>
      </c>
      <c r="I1946" s="20" t="n">
        <f>G1946*H1946*7</f>
        <v>210</v>
      </c>
      <c r="J1946" s="12" t="s">
        <v>113</v>
      </c>
      <c r="K1946" s="16" t="n">
        <v>202</v>
      </c>
      <c r="L1946" s="14" t="n">
        <v>20</v>
      </c>
      <c r="M1946" s="14" t="n">
        <v>1</v>
      </c>
      <c r="N1946" s="11" t="n">
        <v>0.009</v>
      </c>
      <c r="O1946" s="11" t="n">
        <v>0.18</v>
      </c>
      <c r="P1946" s="11" t="n">
        <v>0.18</v>
      </c>
      <c r="Q1946" s="22" t="n">
        <f>M1948/H1946</f>
        <v>1</v>
      </c>
    </row>
    <row r="1947" ht="22.5" customHeight="1">
      <c r="A1947" s="31"/>
      <c r="B1947" s="19"/>
      <c r="C1947" s="12"/>
      <c r="D1947" s="19"/>
      <c r="E1947" s="28"/>
      <c r="F1947" s="19"/>
      <c r="G1947" s="19"/>
      <c r="H1947" s="19"/>
      <c r="I1947" s="19"/>
      <c r="J1947" s="12" t="s">
        <v>114</v>
      </c>
      <c r="K1947" s="16" t="n">
        <v>86889</v>
      </c>
      <c r="L1947" s="14" t="n">
        <v>3149</v>
      </c>
      <c r="M1947" s="14" t="n">
        <v>150</v>
      </c>
      <c r="N1947" s="11" t="n">
        <v>0.009</v>
      </c>
      <c r="O1947" s="11" t="n">
        <v>0.197</v>
      </c>
      <c r="P1947" s="11" t="n">
        <v>29.556</v>
      </c>
      <c r="Q1947" s="25"/>
    </row>
    <row r="1948" ht="22.5" customHeight="1">
      <c r="A1948" s="31"/>
      <c r="B1948" s="19"/>
      <c r="C1948" s="12"/>
      <c r="D1948" s="19"/>
      <c r="E1948" s="28"/>
      <c r="F1948" s="19"/>
      <c r="G1948" s="19"/>
      <c r="H1948" s="19"/>
      <c r="I1948" s="19"/>
      <c r="J1948" s="12" t="s">
        <v>115</v>
      </c>
      <c r="K1948" s="16" t="n">
        <v>76121</v>
      </c>
      <c r="L1948" s="14" t="n">
        <v>6712</v>
      </c>
      <c r="M1948" s="14" t="n">
        <v>150</v>
      </c>
      <c r="N1948" s="11" t="n">
        <v>0.004</v>
      </c>
      <c r="O1948" s="11" t="n">
        <v>0.187</v>
      </c>
      <c r="P1948" s="11" t="n">
        <v>28.008</v>
      </c>
      <c r="Q1948" s="25"/>
    </row>
    <row r="1949" ht="22.5" customHeight="1">
      <c r="A1949" s="31"/>
      <c r="B1949" s="19"/>
      <c r="C1949" s="12" t="n">
        <v>8094753</v>
      </c>
      <c r="D1949" s="12" t="s">
        <v>39</v>
      </c>
      <c r="E1949" s="13" t="s">
        <v>14</v>
      </c>
      <c r="F1949" s="12" t="s">
        <v>26</v>
      </c>
      <c r="G1949" s="20" t="n">
        <v>0.3</v>
      </c>
      <c r="H1949" s="12" t="n">
        <v>200</v>
      </c>
      <c r="I1949" s="20" t="n">
        <f>G1949*H1949*7</f>
        <v>420</v>
      </c>
      <c r="J1949" s="12" t="s">
        <v>113</v>
      </c>
      <c r="K1949" s="16" t="n">
        <v>608838</v>
      </c>
      <c r="L1949" s="14" t="n">
        <v>880</v>
      </c>
      <c r="M1949" s="14" t="n">
        <v>14</v>
      </c>
      <c r="N1949" s="11" t="n">
        <v>0.01</v>
      </c>
      <c r="O1949" s="11" t="n">
        <v>0.49</v>
      </c>
      <c r="P1949" s="11" t="n">
        <v>6.91</v>
      </c>
      <c r="Q1949" s="22" t="n">
        <f>M1951/H1949</f>
        <v>0.83</v>
      </c>
    </row>
    <row r="1950" ht="22.5" customHeight="1">
      <c r="A1950" s="31"/>
      <c r="B1950" s="19"/>
      <c r="C1950" s="12"/>
      <c r="D1950" s="19"/>
      <c r="E1950" s="28"/>
      <c r="F1950" s="19"/>
      <c r="G1950" s="19"/>
      <c r="H1950" s="19"/>
      <c r="I1950" s="19"/>
      <c r="J1950" s="12" t="s">
        <v>114</v>
      </c>
      <c r="K1950" s="16" t="n">
        <v>2183814</v>
      </c>
      <c r="L1950" s="14" t="n">
        <v>4303</v>
      </c>
      <c r="M1950" s="14" t="n">
        <v>159</v>
      </c>
      <c r="N1950" s="11" t="n">
        <v>0.01</v>
      </c>
      <c r="O1950" s="11" t="n">
        <v>0.23</v>
      </c>
      <c r="P1950" s="11" t="n">
        <v>36.18</v>
      </c>
      <c r="Q1950" s="25"/>
    </row>
    <row r="1951" ht="22.5" customHeight="1">
      <c r="A1951" s="31"/>
      <c r="B1951" s="19"/>
      <c r="C1951" s="12"/>
      <c r="D1951" s="19"/>
      <c r="E1951" s="28"/>
      <c r="F1951" s="19"/>
      <c r="G1951" s="19"/>
      <c r="H1951" s="19"/>
      <c r="I1951" s="19"/>
      <c r="J1951" s="12" t="s">
        <v>115</v>
      </c>
      <c r="K1951" s="16" t="n">
        <v>2599066</v>
      </c>
      <c r="L1951" s="14" t="n">
        <v>5487</v>
      </c>
      <c r="M1951" s="14" t="n">
        <v>166</v>
      </c>
      <c r="N1951" s="11" t="n">
        <v>0.01</v>
      </c>
      <c r="O1951" s="11" t="n">
        <v>0.27</v>
      </c>
      <c r="P1951" s="11" t="n">
        <v>44.86</v>
      </c>
      <c r="Q1951" s="25"/>
    </row>
    <row r="1952" ht="22.5" customHeight="1">
      <c r="A1952" s="31"/>
      <c r="B1952" s="19"/>
      <c r="C1952" s="12" t="n">
        <v>9415350</v>
      </c>
      <c r="D1952" s="12" t="s">
        <v>41</v>
      </c>
      <c r="E1952" s="13" t="s">
        <v>14</v>
      </c>
      <c r="F1952" s="12" t="s">
        <v>26</v>
      </c>
      <c r="G1952" s="20" t="n">
        <v>0.15</v>
      </c>
      <c r="H1952" s="12" t="n">
        <v>50</v>
      </c>
      <c r="I1952" s="20" t="n">
        <f>G1952*H1952*7</f>
        <v>52.5</v>
      </c>
      <c r="J1952" s="12" t="s">
        <v>113</v>
      </c>
      <c r="K1952" s="16" t="n">
        <v>430</v>
      </c>
      <c r="L1952" s="14" t="n">
        <v>8</v>
      </c>
      <c r="M1952" s="14" t="n">
        <v>0</v>
      </c>
      <c r="N1952" s="11" t="n">
        <v>0</v>
      </c>
      <c r="O1952" s="11" t="n">
        <v>0</v>
      </c>
      <c r="P1952" s="11" t="n">
        <v>0.11</v>
      </c>
      <c r="Q1952" s="22" t="n">
        <f>M1954/H1952</f>
        <v>0.64</v>
      </c>
    </row>
    <row r="1953" ht="22.5" customHeight="1">
      <c r="A1953" s="31"/>
      <c r="B1953" s="19"/>
      <c r="C1953" s="12"/>
      <c r="D1953" s="19"/>
      <c r="E1953" s="28"/>
      <c r="F1953" s="19"/>
      <c r="G1953" s="19"/>
      <c r="H1953" s="19"/>
      <c r="I1953" s="19"/>
      <c r="J1953" s="12" t="s">
        <v>114</v>
      </c>
      <c r="K1953" s="16" t="n">
        <v>3448</v>
      </c>
      <c r="L1953" s="14" t="n">
        <v>89</v>
      </c>
      <c r="M1953" s="14" t="n">
        <v>17</v>
      </c>
      <c r="N1953" s="11" t="n">
        <v>0.02</v>
      </c>
      <c r="O1953" s="11" t="n">
        <v>0.12</v>
      </c>
      <c r="P1953" s="11" t="n">
        <v>2.04</v>
      </c>
      <c r="Q1953" s="25"/>
    </row>
    <row r="1954" ht="22.5" customHeight="1">
      <c r="A1954" s="31"/>
      <c r="B1954" s="19"/>
      <c r="C1954" s="12"/>
      <c r="D1954" s="19"/>
      <c r="E1954" s="28"/>
      <c r="F1954" s="19"/>
      <c r="G1954" s="19"/>
      <c r="H1954" s="19"/>
      <c r="I1954" s="19"/>
      <c r="J1954" s="12" t="s">
        <v>115</v>
      </c>
      <c r="K1954" s="16" t="n">
        <v>11472</v>
      </c>
      <c r="L1954" s="14" t="n">
        <v>188</v>
      </c>
      <c r="M1954" s="14" t="n">
        <v>32</v>
      </c>
      <c r="N1954" s="11" t="n">
        <v>0.02</v>
      </c>
      <c r="O1954" s="11" t="n">
        <v>0.1</v>
      </c>
      <c r="P1954" s="11" t="n">
        <v>3.18</v>
      </c>
      <c r="Q1954" s="25"/>
    </row>
    <row r="1955" ht="22.5" customHeight="1">
      <c r="A1955" s="31"/>
      <c r="B1955" s="19"/>
      <c r="C1955" s="12" t="n">
        <v>2783561</v>
      </c>
      <c r="D1955" s="12" t="s">
        <v>42</v>
      </c>
      <c r="E1955" s="13" t="s">
        <v>14</v>
      </c>
      <c r="F1955" s="12" t="s">
        <v>15</v>
      </c>
      <c r="G1955" s="20" t="n">
        <v>0.1</v>
      </c>
      <c r="H1955" s="12" t="n">
        <v>300</v>
      </c>
      <c r="I1955" s="20" t="n">
        <f>G1955*H1955*7</f>
        <v>210</v>
      </c>
      <c r="J1955" s="12" t="s">
        <v>113</v>
      </c>
      <c r="K1955" s="16" t="n">
        <v>18</v>
      </c>
      <c r="L1955" s="14" t="n">
        <v>2</v>
      </c>
      <c r="M1955" s="14" t="n">
        <v>1</v>
      </c>
      <c r="N1955" s="11" t="n">
        <v>0.05</v>
      </c>
      <c r="O1955" s="11" t="n">
        <v>0.1</v>
      </c>
      <c r="P1955" s="11" t="n">
        <v>0.1</v>
      </c>
      <c r="Q1955" s="22" t="n">
        <f>M1957/H1955</f>
        <v>0.766666666666667</v>
      </c>
    </row>
    <row r="1956" ht="22.5" customHeight="1">
      <c r="A1956" s="31"/>
      <c r="B1956" s="19"/>
      <c r="C1956" s="12"/>
      <c r="D1956" s="19"/>
      <c r="E1956" s="28"/>
      <c r="F1956" s="19"/>
      <c r="G1956" s="19"/>
      <c r="H1956" s="19"/>
      <c r="I1956" s="19"/>
      <c r="J1956" s="12" t="s">
        <v>114</v>
      </c>
      <c r="K1956" s="16" t="n">
        <v>10446</v>
      </c>
      <c r="L1956" s="14" t="n">
        <v>3603</v>
      </c>
      <c r="M1956" s="16" t="n">
        <v>88</v>
      </c>
      <c r="N1956" s="11" t="n">
        <v>0.002</v>
      </c>
      <c r="O1956" s="11" t="n">
        <v>0.082</v>
      </c>
      <c r="P1956" s="11" t="n">
        <v>7.252</v>
      </c>
      <c r="Q1956" s="25"/>
    </row>
    <row r="1957" ht="22.5" customHeight="1">
      <c r="A1957" s="31"/>
      <c r="B1957" s="19"/>
      <c r="C1957" s="12"/>
      <c r="D1957" s="19"/>
      <c r="E1957" s="28"/>
      <c r="F1957" s="19"/>
      <c r="G1957" s="19"/>
      <c r="H1957" s="19"/>
      <c r="I1957" s="19"/>
      <c r="J1957" s="12" t="s">
        <v>115</v>
      </c>
      <c r="K1957" s="16" t="n">
        <v>43370</v>
      </c>
      <c r="L1957" s="14" t="n">
        <v>12778</v>
      </c>
      <c r="M1957" s="16" t="n">
        <v>230</v>
      </c>
      <c r="N1957" s="11" t="n">
        <v>0.002</v>
      </c>
      <c r="O1957" s="11" t="n">
        <v>0.1</v>
      </c>
      <c r="P1957" s="11" t="n">
        <v>23.031</v>
      </c>
      <c r="Q1957" s="25"/>
    </row>
    <row r="1958" ht="22.5" customHeight="1">
      <c r="A1958" s="31"/>
      <c r="B1958" s="19"/>
      <c r="C1958" s="12" t="n">
        <v>10599157</v>
      </c>
      <c r="D1958" s="12" t="s">
        <v>43</v>
      </c>
      <c r="E1958" s="13" t="s">
        <v>14</v>
      </c>
      <c r="F1958" s="12" t="s">
        <v>15</v>
      </c>
      <c r="G1958" s="20" t="n">
        <v>0.3</v>
      </c>
      <c r="H1958" s="12" t="n">
        <v>150</v>
      </c>
      <c r="I1958" s="20" t="n">
        <f>G1958*H1958*7</f>
        <v>315</v>
      </c>
      <c r="J1958" s="12" t="s">
        <v>113</v>
      </c>
      <c r="K1958" s="16" t="n">
        <v>74</v>
      </c>
      <c r="L1958" s="14" t="n">
        <v>15</v>
      </c>
      <c r="M1958" s="14" t="n">
        <v>1</v>
      </c>
      <c r="N1958" s="11" t="n">
        <v>0.017</v>
      </c>
      <c r="O1958" s="11" t="n">
        <v>0.25</v>
      </c>
      <c r="P1958" s="11" t="n">
        <v>0.25</v>
      </c>
      <c r="Q1958" s="22" t="n">
        <f>M1960/H1958</f>
        <v>0.673333333333333</v>
      </c>
    </row>
    <row r="1959" ht="22.5" customHeight="1">
      <c r="A1959" s="31"/>
      <c r="B1959" s="19"/>
      <c r="C1959" s="12"/>
      <c r="D1959" s="19"/>
      <c r="E1959" s="28"/>
      <c r="F1959" s="19"/>
      <c r="G1959" s="19"/>
      <c r="H1959" s="19"/>
      <c r="I1959" s="19"/>
      <c r="J1959" s="12" t="s">
        <v>114</v>
      </c>
      <c r="K1959" s="16" t="n">
        <v>11398</v>
      </c>
      <c r="L1959" s="14" t="n">
        <v>3289</v>
      </c>
      <c r="M1959" s="16" t="n">
        <v>66</v>
      </c>
      <c r="N1959" s="11" t="n">
        <v>0.006</v>
      </c>
      <c r="O1959" s="11" t="n">
        <v>0.279</v>
      </c>
      <c r="P1959" s="11" t="n">
        <v>18.4</v>
      </c>
      <c r="Q1959" s="25"/>
    </row>
    <row r="1960" ht="22.5" customHeight="1">
      <c r="A1960" s="31"/>
      <c r="B1960" s="19"/>
      <c r="C1960" s="12"/>
      <c r="D1960" s="19"/>
      <c r="E1960" s="28"/>
      <c r="F1960" s="19"/>
      <c r="G1960" s="19"/>
      <c r="H1960" s="19"/>
      <c r="I1960" s="19"/>
      <c r="J1960" s="12" t="s">
        <v>115</v>
      </c>
      <c r="K1960" s="16" t="n">
        <v>15629</v>
      </c>
      <c r="L1960" s="14" t="n">
        <v>4478</v>
      </c>
      <c r="M1960" s="16" t="n">
        <v>101</v>
      </c>
      <c r="N1960" s="11" t="n">
        <v>0.006</v>
      </c>
      <c r="O1960" s="11" t="n">
        <v>0.279</v>
      </c>
      <c r="P1960" s="11" t="n">
        <v>28.15</v>
      </c>
      <c r="Q1960" s="25"/>
    </row>
    <row r="1961" ht="22.5" customHeight="1">
      <c r="A1961" s="31"/>
      <c r="B1961" s="19"/>
      <c r="C1961" s="12" t="n">
        <v>10599681</v>
      </c>
      <c r="D1961" s="12" t="s">
        <v>44</v>
      </c>
      <c r="E1961" s="13" t="s">
        <v>14</v>
      </c>
      <c r="F1961" s="12" t="s">
        <v>15</v>
      </c>
      <c r="G1961" s="20" t="n">
        <v>0.13</v>
      </c>
      <c r="H1961" s="12" t="n">
        <v>400</v>
      </c>
      <c r="I1961" s="20" t="n">
        <f>G1961*H1961*7</f>
        <v>364</v>
      </c>
      <c r="J1961" s="12" t="s">
        <v>113</v>
      </c>
      <c r="K1961" s="14" t="n">
        <v>693</v>
      </c>
      <c r="L1961" s="14" t="n">
        <v>157</v>
      </c>
      <c r="M1961" s="14" t="n">
        <v>13</v>
      </c>
      <c r="N1961" s="11" t="n">
        <v>0.011</v>
      </c>
      <c r="O1961" s="11" t="n">
        <v>0.13</v>
      </c>
      <c r="P1961" s="11" t="n">
        <v>1.69</v>
      </c>
      <c r="Q1961" s="22" t="n">
        <f>M1963/H1961</f>
        <v>1</v>
      </c>
    </row>
    <row r="1962" ht="22.5" customHeight="1">
      <c r="A1962" s="31"/>
      <c r="B1962" s="19"/>
      <c r="C1962" s="12"/>
      <c r="D1962" s="19"/>
      <c r="E1962" s="28"/>
      <c r="F1962" s="19"/>
      <c r="G1962" s="19"/>
      <c r="H1962" s="19"/>
      <c r="I1962" s="19"/>
      <c r="J1962" s="12" t="s">
        <v>114</v>
      </c>
      <c r="K1962" s="16" t="n">
        <v>3968</v>
      </c>
      <c r="L1962" s="14" t="n">
        <v>910</v>
      </c>
      <c r="M1962" s="16" t="n">
        <v>42</v>
      </c>
      <c r="N1962" s="11" t="n">
        <v>0.006</v>
      </c>
      <c r="O1962" s="11" t="n">
        <v>0.13</v>
      </c>
      <c r="P1962" s="11" t="n">
        <v>5.46</v>
      </c>
      <c r="Q1962" s="25"/>
    </row>
    <row r="1963" ht="22.5" customHeight="1">
      <c r="A1963" s="31"/>
      <c r="B1963" s="19"/>
      <c r="C1963" s="12"/>
      <c r="D1963" s="19"/>
      <c r="E1963" s="28"/>
      <c r="F1963" s="19"/>
      <c r="G1963" s="19"/>
      <c r="H1963" s="19"/>
      <c r="I1963" s="19"/>
      <c r="J1963" s="12" t="s">
        <v>115</v>
      </c>
      <c r="K1963" s="16" t="n">
        <v>28627</v>
      </c>
      <c r="L1963" s="14" t="n">
        <v>8597</v>
      </c>
      <c r="M1963" s="16" t="n">
        <v>400</v>
      </c>
      <c r="N1963" s="11" t="n">
        <v>0.006</v>
      </c>
      <c r="O1963" s="11" t="n">
        <v>0.13</v>
      </c>
      <c r="P1963" s="11" t="n">
        <v>52</v>
      </c>
      <c r="Q1963" s="25"/>
    </row>
    <row r="1964" ht="22.5" customHeight="1">
      <c r="A1964" s="31"/>
      <c r="B1964" s="19"/>
      <c r="C1964" s="12" t="n">
        <v>6060965</v>
      </c>
      <c r="D1964" s="12" t="s">
        <v>39</v>
      </c>
      <c r="E1964" s="69" t="s">
        <v>14</v>
      </c>
      <c r="F1964" s="37" t="s">
        <v>15</v>
      </c>
      <c r="G1964" s="39" t="n">
        <v>0.3</v>
      </c>
      <c r="H1964" s="37" t="n">
        <v>200</v>
      </c>
      <c r="I1964" s="39" t="n">
        <f>G1964*H1964*7</f>
        <v>420</v>
      </c>
      <c r="J1964" s="12" t="s">
        <v>113</v>
      </c>
      <c r="K1964" s="14" t="n">
        <v>2960</v>
      </c>
      <c r="L1964" s="14" t="n">
        <v>127</v>
      </c>
      <c r="M1964" s="14" t="n">
        <v>5</v>
      </c>
      <c r="N1964" s="11" t="n">
        <v>0.012</v>
      </c>
      <c r="O1964" s="11" t="n">
        <v>0.294</v>
      </c>
      <c r="P1964" s="11" t="n">
        <v>1.47</v>
      </c>
      <c r="Q1964" s="22" t="n">
        <f>M1966/H1964</f>
        <v>0.92</v>
      </c>
    </row>
    <row r="1965" ht="22.5" customHeight="1">
      <c r="A1965" s="31"/>
      <c r="B1965" s="19"/>
      <c r="C1965" s="19"/>
      <c r="D1965" s="19"/>
      <c r="E1965" s="44"/>
      <c r="F1965" s="33"/>
      <c r="G1965" s="33"/>
      <c r="H1965" s="33"/>
      <c r="I1965" s="33"/>
      <c r="J1965" s="12" t="s">
        <v>114</v>
      </c>
      <c r="K1965" s="14" t="n">
        <v>25829</v>
      </c>
      <c r="L1965" s="14" t="n">
        <v>1314</v>
      </c>
      <c r="M1965" s="15" t="n">
        <v>50</v>
      </c>
      <c r="N1965" s="11" t="n">
        <v>0.011</v>
      </c>
      <c r="O1965" s="11" t="n">
        <v>0.282</v>
      </c>
      <c r="P1965" s="11" t="n">
        <v>14.09</v>
      </c>
      <c r="Q1965" s="25"/>
    </row>
    <row r="1966" ht="22.5" customHeight="1">
      <c r="A1966" s="31"/>
      <c r="B1966" s="19"/>
      <c r="C1966" s="19"/>
      <c r="D1966" s="19"/>
      <c r="E1966" s="45"/>
      <c r="F1966" s="29"/>
      <c r="G1966" s="29"/>
      <c r="H1966" s="29"/>
      <c r="I1966" s="29"/>
      <c r="J1966" s="12" t="s">
        <v>115</v>
      </c>
      <c r="K1966" s="14" t="n">
        <v>62590</v>
      </c>
      <c r="L1966" s="14" t="n">
        <v>4589</v>
      </c>
      <c r="M1966" s="15" t="n">
        <v>184</v>
      </c>
      <c r="N1966" s="11" t="n">
        <v>0.011</v>
      </c>
      <c r="O1966" s="11" t="n">
        <v>0.285</v>
      </c>
      <c r="P1966" s="11" t="n">
        <v>52.49</v>
      </c>
      <c r="Q1966" s="25"/>
    </row>
    <row r="1967" ht="22.5" customHeight="1">
      <c r="A1967" s="31"/>
      <c r="B1967" s="19"/>
      <c r="C1967" s="12" t="n">
        <v>10842514</v>
      </c>
      <c r="D1967" s="12" t="s">
        <v>45</v>
      </c>
      <c r="E1967" s="69" t="s">
        <v>14</v>
      </c>
      <c r="F1967" s="37" t="s">
        <v>26</v>
      </c>
      <c r="G1967" s="39" t="n">
        <v>0.15</v>
      </c>
      <c r="H1967" s="37" t="n">
        <v>100</v>
      </c>
      <c r="I1967" s="39" t="n">
        <f>G1967*H1967*7</f>
        <v>105</v>
      </c>
      <c r="J1967" s="12" t="s">
        <v>113</v>
      </c>
      <c r="K1967" s="14" t="n">
        <v>31</v>
      </c>
      <c r="L1967" s="14" t="n">
        <v>3</v>
      </c>
      <c r="M1967" s="14" t="n">
        <v>0</v>
      </c>
      <c r="N1967" s="11" t="n">
        <v>0</v>
      </c>
      <c r="O1967" s="11" t="n">
        <v>0</v>
      </c>
      <c r="P1967" s="11" t="n">
        <v>0</v>
      </c>
      <c r="Q1967" s="22" t="n">
        <f>M1969/H1967</f>
        <v>0</v>
      </c>
    </row>
    <row r="1968" ht="22.5" customHeight="1">
      <c r="A1968" s="31"/>
      <c r="B1968" s="19"/>
      <c r="C1968" s="19"/>
      <c r="D1968" s="19"/>
      <c r="E1968" s="44"/>
      <c r="F1968" s="33"/>
      <c r="G1968" s="33"/>
      <c r="H1968" s="33"/>
      <c r="I1968" s="33"/>
      <c r="J1968" s="12" t="s">
        <v>114</v>
      </c>
      <c r="K1968" s="14" t="n">
        <v>155</v>
      </c>
      <c r="L1968" s="14" t="n">
        <v>11</v>
      </c>
      <c r="M1968" s="14" t="n">
        <v>0</v>
      </c>
      <c r="N1968" s="11" t="n">
        <v>0</v>
      </c>
      <c r="O1968" s="11" t="n">
        <v>0</v>
      </c>
      <c r="P1968" s="11" t="n">
        <v>0.08</v>
      </c>
      <c r="Q1968" s="25"/>
    </row>
    <row r="1969" ht="22.5" customHeight="1">
      <c r="A1969" s="31"/>
      <c r="B1969" s="19"/>
      <c r="C1969" s="19"/>
      <c r="D1969" s="19"/>
      <c r="E1969" s="45"/>
      <c r="F1969" s="29"/>
      <c r="G1969" s="29"/>
      <c r="H1969" s="29"/>
      <c r="I1969" s="29"/>
      <c r="J1969" s="12" t="s">
        <v>115</v>
      </c>
      <c r="K1969" s="14" t="n">
        <v>539</v>
      </c>
      <c r="L1969" s="14" t="n">
        <v>23</v>
      </c>
      <c r="M1969" s="14" t="n">
        <v>0</v>
      </c>
      <c r="N1969" s="11" t="n">
        <v>0</v>
      </c>
      <c r="O1969" s="11" t="n">
        <v>0</v>
      </c>
      <c r="P1969" s="11" t="n">
        <v>0.05</v>
      </c>
      <c r="Q1969" s="25"/>
    </row>
    <row r="1970" ht="22.5" customHeight="1">
      <c r="A1970" s="31"/>
      <c r="B1970" s="19"/>
      <c r="C1970" s="12" t="n">
        <v>10815258</v>
      </c>
      <c r="D1970" s="12" t="s">
        <v>45</v>
      </c>
      <c r="E1970" s="69" t="s">
        <v>14</v>
      </c>
      <c r="F1970" s="37" t="s">
        <v>15</v>
      </c>
      <c r="G1970" s="39" t="n">
        <v>0.15</v>
      </c>
      <c r="H1970" s="37" t="n">
        <v>100</v>
      </c>
      <c r="I1970" s="39" t="n">
        <f>G1970*H1970*7</f>
        <v>105</v>
      </c>
      <c r="J1970" s="12" t="s">
        <v>113</v>
      </c>
      <c r="K1970" s="14" t="n">
        <v>90</v>
      </c>
      <c r="L1970" s="14" t="n">
        <v>0</v>
      </c>
      <c r="M1970" s="14" t="n">
        <v>0</v>
      </c>
      <c r="N1970" s="11" t="n">
        <v>0</v>
      </c>
      <c r="O1970" s="11" t="n">
        <v>0</v>
      </c>
      <c r="P1970" s="11" t="n">
        <v>0</v>
      </c>
      <c r="Q1970" s="22" t="n">
        <f>M1972/H1970</f>
        <v>0.02</v>
      </c>
    </row>
    <row r="1971" ht="22.5" customHeight="1">
      <c r="A1971" s="31"/>
      <c r="B1971" s="19"/>
      <c r="C1971" s="19"/>
      <c r="D1971" s="19"/>
      <c r="E1971" s="44"/>
      <c r="F1971" s="33"/>
      <c r="G1971" s="33"/>
      <c r="H1971" s="33"/>
      <c r="I1971" s="33"/>
      <c r="J1971" s="12" t="s">
        <v>114</v>
      </c>
      <c r="K1971" s="14" t="n">
        <v>2664</v>
      </c>
      <c r="L1971" s="14" t="n">
        <v>13</v>
      </c>
      <c r="M1971" s="14" t="n">
        <v>9</v>
      </c>
      <c r="N1971" s="11" t="n">
        <v>0.039</v>
      </c>
      <c r="O1971" s="11" t="n">
        <v>0.203</v>
      </c>
      <c r="P1971" s="11" t="n">
        <v>1.827</v>
      </c>
      <c r="Q1971" s="25"/>
    </row>
    <row r="1972" ht="22.5" customHeight="1">
      <c r="A1972" s="31"/>
      <c r="B1972" s="19"/>
      <c r="C1972" s="19"/>
      <c r="D1972" s="19"/>
      <c r="E1972" s="45"/>
      <c r="F1972" s="29"/>
      <c r="G1972" s="29"/>
      <c r="H1972" s="29"/>
      <c r="I1972" s="29"/>
      <c r="J1972" s="12" t="s">
        <v>115</v>
      </c>
      <c r="K1972" s="14" t="n">
        <v>6425</v>
      </c>
      <c r="L1972" s="14" t="n">
        <v>37</v>
      </c>
      <c r="M1972" s="14" t="n">
        <v>2</v>
      </c>
      <c r="N1972" s="11" t="n">
        <v>0.011</v>
      </c>
      <c r="O1972" s="11" t="n">
        <v>0.203</v>
      </c>
      <c r="P1972" s="11" t="n">
        <v>0.406</v>
      </c>
      <c r="Q1972" s="25"/>
    </row>
    <row r="1973" ht="22.5" customHeight="1">
      <c r="A1973" s="31"/>
      <c r="B1973" s="19"/>
      <c r="C1973" s="12" t="n">
        <v>91535229</v>
      </c>
      <c r="D1973" s="12" t="s">
        <v>28</v>
      </c>
      <c r="E1973" s="69" t="s">
        <v>40</v>
      </c>
      <c r="F1973" s="37" t="s">
        <v>15</v>
      </c>
      <c r="G1973" s="39" t="n">
        <v>0.02</v>
      </c>
      <c r="H1973" s="37" t="n">
        <v>500</v>
      </c>
      <c r="I1973" s="39" t="n">
        <f>G1973*H1973*7</f>
        <v>70</v>
      </c>
      <c r="J1973" s="12" t="s">
        <v>113</v>
      </c>
      <c r="K1973" s="14" t="n">
        <v>102</v>
      </c>
      <c r="L1973" s="14" t="n">
        <v>8</v>
      </c>
      <c r="M1973" s="14" t="n">
        <v>0</v>
      </c>
      <c r="N1973" s="11" t="n">
        <v>0</v>
      </c>
      <c r="O1973" s="11" t="n">
        <v>0</v>
      </c>
      <c r="P1973" s="11" t="n">
        <v>0</v>
      </c>
      <c r="Q1973" s="22" t="n">
        <f>M1975/H1973</f>
        <v>0.004</v>
      </c>
    </row>
    <row r="1974" ht="22.5" customHeight="1">
      <c r="A1974" s="31"/>
      <c r="B1974" s="19"/>
      <c r="C1974" s="19"/>
      <c r="D1974" s="19"/>
      <c r="E1974" s="44"/>
      <c r="F1974" s="33"/>
      <c r="G1974" s="33"/>
      <c r="H1974" s="33"/>
      <c r="I1974" s="33"/>
      <c r="J1974" s="12" t="s">
        <v>114</v>
      </c>
      <c r="K1974" s="14" t="n">
        <v>882</v>
      </c>
      <c r="L1974" s="14" t="n">
        <v>206</v>
      </c>
      <c r="M1974" s="14" t="n">
        <v>2</v>
      </c>
      <c r="N1974" s="11" t="n">
        <v>0</v>
      </c>
      <c r="O1974" s="11" t="n">
        <v>0.03</v>
      </c>
      <c r="P1974" s="11" t="n">
        <v>0.06</v>
      </c>
      <c r="Q1974" s="25"/>
    </row>
    <row r="1975" ht="22.5" customHeight="1">
      <c r="A1975" s="31"/>
      <c r="B1975" s="19"/>
      <c r="C1975" s="19"/>
      <c r="D1975" s="19"/>
      <c r="E1975" s="45"/>
      <c r="F1975" s="29"/>
      <c r="G1975" s="29"/>
      <c r="H1975" s="29"/>
      <c r="I1975" s="29"/>
      <c r="J1975" s="12" t="s">
        <v>115</v>
      </c>
      <c r="K1975" s="14" t="n">
        <v>1383</v>
      </c>
      <c r="L1975" s="14" t="n">
        <v>274</v>
      </c>
      <c r="M1975" s="14" t="n">
        <v>2</v>
      </c>
      <c r="N1975" s="11" t="n">
        <v>0</v>
      </c>
      <c r="O1975" s="11" t="n">
        <v>0.03</v>
      </c>
      <c r="P1975" s="11" t="n">
        <v>0.06</v>
      </c>
      <c r="Q1975" s="25"/>
    </row>
    <row r="1976" ht="22.5" customHeight="1">
      <c r="A1976" s="31"/>
      <c r="B1976" s="19"/>
      <c r="C1976" s="12" t="n">
        <v>91535331</v>
      </c>
      <c r="D1976" s="12" t="s">
        <v>28</v>
      </c>
      <c r="E1976" s="69" t="s">
        <v>29</v>
      </c>
      <c r="F1976" s="37" t="s">
        <v>15</v>
      </c>
      <c r="G1976" s="39" t="n">
        <v>0.02</v>
      </c>
      <c r="H1976" s="37" t="n">
        <v>750</v>
      </c>
      <c r="I1976" s="39" t="n">
        <f>G1976*H1976*7</f>
        <v>105</v>
      </c>
      <c r="J1976" s="12" t="s">
        <v>113</v>
      </c>
      <c r="K1976" s="14" t="n">
        <v>72</v>
      </c>
      <c r="L1976" s="14" t="n">
        <v>31</v>
      </c>
      <c r="M1976" s="14" t="n">
        <v>3</v>
      </c>
      <c r="N1976" s="11" t="n">
        <v>0.003</v>
      </c>
      <c r="O1976" s="11" t="n">
        <v>0.03</v>
      </c>
      <c r="P1976" s="11" t="n">
        <v>0.09</v>
      </c>
      <c r="Q1976" s="22" t="n">
        <f>M1978/H1976</f>
        <v>0.0146666666666667</v>
      </c>
    </row>
    <row r="1977" ht="22.5" customHeight="1">
      <c r="A1977" s="31"/>
      <c r="B1977" s="19"/>
      <c r="C1977" s="19"/>
      <c r="D1977" s="19"/>
      <c r="E1977" s="44"/>
      <c r="F1977" s="33"/>
      <c r="G1977" s="33"/>
      <c r="H1977" s="33"/>
      <c r="I1977" s="33"/>
      <c r="J1977" s="12" t="s">
        <v>114</v>
      </c>
      <c r="K1977" s="14" t="n">
        <v>593</v>
      </c>
      <c r="L1977" s="14" t="n">
        <v>215</v>
      </c>
      <c r="M1977" s="14" t="n">
        <v>4</v>
      </c>
      <c r="N1977" s="11" t="n">
        <v>0.001</v>
      </c>
      <c r="O1977" s="11" t="n">
        <v>0.03</v>
      </c>
      <c r="P1977" s="11" t="n">
        <v>0.12</v>
      </c>
      <c r="Q1977" s="25"/>
    </row>
    <row r="1978" ht="22.5" customHeight="1">
      <c r="A1978" s="31"/>
      <c r="B1978" s="19"/>
      <c r="C1978" s="19"/>
      <c r="D1978" s="19"/>
      <c r="E1978" s="45"/>
      <c r="F1978" s="29"/>
      <c r="G1978" s="29"/>
      <c r="H1978" s="29"/>
      <c r="I1978" s="29"/>
      <c r="J1978" s="12" t="s">
        <v>115</v>
      </c>
      <c r="K1978" s="14" t="n">
        <v>1639</v>
      </c>
      <c r="L1978" s="14" t="n">
        <v>595</v>
      </c>
      <c r="M1978" s="15" t="n">
        <v>11</v>
      </c>
      <c r="N1978" s="11" t="n">
        <v>0.001</v>
      </c>
      <c r="O1978" s="11" t="n">
        <v>0.03</v>
      </c>
      <c r="P1978" s="11" t="n">
        <v>0.33</v>
      </c>
      <c r="Q1978" s="25"/>
    </row>
    <row r="1979" ht="22.5" customHeight="1">
      <c r="A1979" s="31"/>
      <c r="B1979" s="19"/>
      <c r="C1979" s="12" t="n">
        <v>11324493</v>
      </c>
      <c r="D1979" s="12" t="s">
        <v>28</v>
      </c>
      <c r="E1979" s="69" t="s">
        <v>17</v>
      </c>
      <c r="F1979" s="37" t="s">
        <v>15</v>
      </c>
      <c r="G1979" s="39" t="n">
        <v>0.28</v>
      </c>
      <c r="H1979" s="37" t="n">
        <v>100</v>
      </c>
      <c r="I1979" s="39" t="n">
        <f>G1979*H1979*7</f>
        <v>196</v>
      </c>
      <c r="J1979" s="12" t="s">
        <v>113</v>
      </c>
      <c r="K1979" s="14" t="n">
        <v>27</v>
      </c>
      <c r="L1979" s="14" t="n">
        <v>10</v>
      </c>
      <c r="M1979" s="14" t="n">
        <v>0</v>
      </c>
      <c r="N1979" s="11" t="n">
        <v>0</v>
      </c>
      <c r="O1979" s="11" t="n">
        <v>0</v>
      </c>
      <c r="P1979" s="11" t="n">
        <v>0</v>
      </c>
      <c r="Q1979" s="22" t="n">
        <f>M1981/H1979</f>
        <v>0.02</v>
      </c>
    </row>
    <row r="1980" ht="22.5" customHeight="1">
      <c r="A1980" s="31"/>
      <c r="B1980" s="19"/>
      <c r="C1980" s="19"/>
      <c r="D1980" s="19"/>
      <c r="E1980" s="44"/>
      <c r="F1980" s="33"/>
      <c r="G1980" s="33"/>
      <c r="H1980" s="33"/>
      <c r="I1980" s="33"/>
      <c r="J1980" s="12" t="s">
        <v>114</v>
      </c>
      <c r="K1980" s="14" t="n">
        <v>68</v>
      </c>
      <c r="L1980" s="14" t="n">
        <v>32</v>
      </c>
      <c r="M1980" s="14" t="n">
        <v>1</v>
      </c>
      <c r="N1980" s="11" t="n">
        <v>0.009</v>
      </c>
      <c r="O1980" s="11" t="n">
        <v>0.28</v>
      </c>
      <c r="P1980" s="11" t="n">
        <v>0.28</v>
      </c>
      <c r="Q1980" s="25"/>
    </row>
    <row r="1981" ht="22.5" customHeight="1">
      <c r="A1981" s="31"/>
      <c r="B1981" s="19"/>
      <c r="C1981" s="19"/>
      <c r="D1981" s="19"/>
      <c r="E1981" s="45"/>
      <c r="F1981" s="29"/>
      <c r="G1981" s="29"/>
      <c r="H1981" s="29"/>
      <c r="I1981" s="29"/>
      <c r="J1981" s="12" t="s">
        <v>115</v>
      </c>
      <c r="K1981" s="14" t="n">
        <v>356</v>
      </c>
      <c r="L1981" s="14" t="n">
        <v>120</v>
      </c>
      <c r="M1981" s="14" t="n">
        <v>2</v>
      </c>
      <c r="N1981" s="11" t="n">
        <v>0.005</v>
      </c>
      <c r="O1981" s="11" t="n">
        <v>0.28</v>
      </c>
      <c r="P1981" s="11" t="n">
        <v>0.56</v>
      </c>
      <c r="Q1981" s="25"/>
    </row>
    <row r="1982" ht="22.5" customHeight="1">
      <c r="A1982" s="31"/>
      <c r="B1982" s="19"/>
      <c r="C1982" s="12" t="n">
        <v>10298628</v>
      </c>
      <c r="D1982" s="12" t="s">
        <v>46</v>
      </c>
      <c r="E1982" s="69" t="s">
        <v>14</v>
      </c>
      <c r="F1982" s="37" t="s">
        <v>26</v>
      </c>
      <c r="G1982" s="39" t="n">
        <v>0.15</v>
      </c>
      <c r="H1982" s="37" t="n">
        <v>300</v>
      </c>
      <c r="I1982" s="39" t="n">
        <f>G1982*H1982*7</f>
        <v>315</v>
      </c>
      <c r="J1982" s="12" t="s">
        <v>113</v>
      </c>
      <c r="K1982" s="14" t="n">
        <v>3420</v>
      </c>
      <c r="L1982" s="14" t="n">
        <v>15</v>
      </c>
      <c r="M1982" s="14" t="n">
        <v>0</v>
      </c>
      <c r="N1982" s="11" t="n">
        <v>0</v>
      </c>
      <c r="O1982" s="11" t="n">
        <v>0</v>
      </c>
      <c r="P1982" s="11" t="n">
        <v>0</v>
      </c>
      <c r="Q1982" s="22" t="n">
        <f>M1984/H1982</f>
        <v>0.0466666666666667</v>
      </c>
    </row>
    <row r="1983" ht="22.5" customHeight="1">
      <c r="A1983" s="31"/>
      <c r="B1983" s="19"/>
      <c r="C1983" s="19"/>
      <c r="D1983" s="19"/>
      <c r="E1983" s="44"/>
      <c r="F1983" s="33"/>
      <c r="G1983" s="33"/>
      <c r="H1983" s="33"/>
      <c r="I1983" s="33"/>
      <c r="J1983" s="12" t="s">
        <v>114</v>
      </c>
      <c r="K1983" s="14" t="n">
        <v>290</v>
      </c>
      <c r="L1983" s="14" t="n">
        <v>3</v>
      </c>
      <c r="M1983" s="14" t="n">
        <v>0</v>
      </c>
      <c r="N1983" s="11" t="n">
        <v>0</v>
      </c>
      <c r="O1983" s="11" t="n">
        <v>0</v>
      </c>
      <c r="P1983" s="11" t="n">
        <v>0.02</v>
      </c>
      <c r="Q1983" s="25"/>
    </row>
    <row r="1984" ht="22.5" customHeight="1">
      <c r="A1984" s="31"/>
      <c r="B1984" s="19"/>
      <c r="C1984" s="19"/>
      <c r="D1984" s="19"/>
      <c r="E1984" s="45"/>
      <c r="F1984" s="29"/>
      <c r="G1984" s="29"/>
      <c r="H1984" s="29"/>
      <c r="I1984" s="29"/>
      <c r="J1984" s="12" t="s">
        <v>115</v>
      </c>
      <c r="K1984" s="14" t="n">
        <v>70894</v>
      </c>
      <c r="L1984" s="14" t="n">
        <v>120</v>
      </c>
      <c r="M1984" s="15" t="n">
        <v>14</v>
      </c>
      <c r="N1984" s="11" t="n">
        <v>0.02</v>
      </c>
      <c r="O1984" s="11" t="n">
        <v>0.18</v>
      </c>
      <c r="P1984" s="11" t="n">
        <v>2.53</v>
      </c>
      <c r="Q1984" s="25"/>
    </row>
    <row r="1985" ht="22.5" customHeight="1">
      <c r="A1985" s="31"/>
      <c r="B1985" s="19"/>
      <c r="C1985" s="12" t="n">
        <v>11655595</v>
      </c>
      <c r="D1985" s="12" t="s">
        <v>47</v>
      </c>
      <c r="E1985" s="69" t="s">
        <v>14</v>
      </c>
      <c r="F1985" s="37" t="s">
        <v>26</v>
      </c>
      <c r="G1985" s="39" t="n">
        <v>0.4</v>
      </c>
      <c r="H1985" s="37" t="n">
        <v>100</v>
      </c>
      <c r="I1985" s="39" t="n">
        <f>G1985*H1985*7</f>
        <v>280</v>
      </c>
      <c r="J1985" s="12" t="s">
        <v>113</v>
      </c>
      <c r="K1985" s="14" t="n">
        <v>48</v>
      </c>
      <c r="L1985" s="14" t="n">
        <v>0</v>
      </c>
      <c r="M1985" s="14" t="n">
        <v>0</v>
      </c>
      <c r="N1985" s="11" t="n">
        <v>0</v>
      </c>
      <c r="O1985" s="11" t="n">
        <v>0</v>
      </c>
      <c r="P1985" s="11" t="n">
        <v>0</v>
      </c>
      <c r="Q1985" s="22" t="n">
        <f>M1987/H1985</f>
        <v>0.01</v>
      </c>
    </row>
    <row r="1986" ht="22.5" customHeight="1">
      <c r="A1986" s="31"/>
      <c r="B1986" s="19"/>
      <c r="C1986" s="19"/>
      <c r="D1986" s="19"/>
      <c r="E1986" s="44"/>
      <c r="F1986" s="33"/>
      <c r="G1986" s="33"/>
      <c r="H1986" s="33"/>
      <c r="I1986" s="33"/>
      <c r="J1986" s="12" t="s">
        <v>114</v>
      </c>
      <c r="K1986" s="14" t="n">
        <v>242</v>
      </c>
      <c r="L1986" s="14" t="n">
        <v>1</v>
      </c>
      <c r="M1986" s="14" t="n">
        <v>0</v>
      </c>
      <c r="N1986" s="11" t="n">
        <v>0</v>
      </c>
      <c r="O1986" s="11" t="n">
        <v>0</v>
      </c>
      <c r="P1986" s="11" t="n">
        <v>0.01</v>
      </c>
      <c r="Q1986" s="25"/>
    </row>
    <row r="1987" ht="22.5" customHeight="1">
      <c r="A1987" s="31"/>
      <c r="B1987" s="19"/>
      <c r="C1987" s="19"/>
      <c r="D1987" s="19"/>
      <c r="E1987" s="45"/>
      <c r="F1987" s="29"/>
      <c r="G1987" s="29"/>
      <c r="H1987" s="29"/>
      <c r="I1987" s="29"/>
      <c r="J1987" s="12" t="s">
        <v>115</v>
      </c>
      <c r="K1987" s="14" t="n">
        <v>509</v>
      </c>
      <c r="L1987" s="14" t="n">
        <v>12</v>
      </c>
      <c r="M1987" s="14" t="n">
        <v>1</v>
      </c>
      <c r="N1987" s="11" t="n">
        <v>0.01</v>
      </c>
      <c r="O1987" s="11" t="n">
        <v>0.06</v>
      </c>
      <c r="P1987" s="11" t="n">
        <v>0.06</v>
      </c>
      <c r="Q1987" s="25"/>
    </row>
    <row r="1988" ht="22.5" customHeight="1">
      <c r="A1988" s="31"/>
      <c r="B1988" s="19"/>
      <c r="C1988" s="12" t="n">
        <v>11655596</v>
      </c>
      <c r="D1988" s="12" t="s">
        <v>47</v>
      </c>
      <c r="E1988" s="69" t="s">
        <v>14</v>
      </c>
      <c r="F1988" s="37" t="s">
        <v>12</v>
      </c>
      <c r="G1988" s="39" t="n">
        <v>0.3</v>
      </c>
      <c r="H1988" s="37" t="n">
        <v>50</v>
      </c>
      <c r="I1988" s="39" t="n">
        <f>G1988*H1988*7</f>
        <v>105</v>
      </c>
      <c r="J1988" s="12" t="s">
        <v>113</v>
      </c>
      <c r="K1988" s="14" t="n">
        <v>4</v>
      </c>
      <c r="L1988" s="14" t="n">
        <v>0</v>
      </c>
      <c r="M1988" s="14" t="n">
        <v>0</v>
      </c>
      <c r="N1988" s="11" t="n">
        <v>0</v>
      </c>
      <c r="O1988" s="11" t="n">
        <v>0</v>
      </c>
      <c r="P1988" s="11" t="n">
        <v>0</v>
      </c>
      <c r="Q1988" s="22" t="n">
        <f>M1990/H1988</f>
        <v>0</v>
      </c>
    </row>
    <row r="1989" ht="22.5" customHeight="1">
      <c r="A1989" s="31"/>
      <c r="B1989" s="19"/>
      <c r="C1989" s="19"/>
      <c r="D1989" s="19"/>
      <c r="E1989" s="44"/>
      <c r="F1989" s="33"/>
      <c r="G1989" s="33"/>
      <c r="H1989" s="33"/>
      <c r="I1989" s="33"/>
      <c r="J1989" s="12" t="s">
        <v>114</v>
      </c>
      <c r="K1989" s="14" t="n">
        <v>276</v>
      </c>
      <c r="L1989" s="14" t="n">
        <v>0</v>
      </c>
      <c r="M1989" s="14" t="n">
        <v>0</v>
      </c>
      <c r="N1989" s="11" t="n">
        <v>0</v>
      </c>
      <c r="O1989" s="11" t="n">
        <v>0</v>
      </c>
      <c r="P1989" s="11" t="n">
        <v>0</v>
      </c>
      <c r="Q1989" s="25"/>
      <c r="R1989" s="4" t="s">
        <v>117</v>
      </c>
    </row>
    <row r="1990" ht="22.5" customHeight="1">
      <c r="A1990" s="31"/>
      <c r="B1990" s="19"/>
      <c r="C1990" s="19"/>
      <c r="D1990" s="19"/>
      <c r="E1990" s="45"/>
      <c r="F1990" s="29"/>
      <c r="G1990" s="29"/>
      <c r="H1990" s="29"/>
      <c r="I1990" s="29"/>
      <c r="J1990" s="12" t="s">
        <v>115</v>
      </c>
      <c r="K1990" s="14" t="n">
        <v>575</v>
      </c>
      <c r="L1990" s="14" t="n">
        <v>1</v>
      </c>
      <c r="M1990" s="14" t="n">
        <v>0</v>
      </c>
      <c r="N1990" s="11" t="n">
        <v>0</v>
      </c>
      <c r="O1990" s="11" t="n">
        <v>0</v>
      </c>
      <c r="P1990" s="11" t="n">
        <v>0</v>
      </c>
      <c r="Q1990" s="25"/>
    </row>
    <row r="1991" ht="22.5" customHeight="1">
      <c r="A1991" s="31"/>
      <c r="B1991" s="19"/>
      <c r="C1991" s="12" t="n">
        <v>11690183</v>
      </c>
      <c r="D1991" s="12" t="s">
        <v>42</v>
      </c>
      <c r="E1991" s="69" t="s">
        <v>14</v>
      </c>
      <c r="F1991" s="37" t="s">
        <v>15</v>
      </c>
      <c r="G1991" s="39" t="n">
        <v>0.1</v>
      </c>
      <c r="H1991" s="37" t="n">
        <v>100</v>
      </c>
      <c r="I1991" s="39" t="n">
        <f>G1991*H1991*7</f>
        <v>70</v>
      </c>
      <c r="J1991" s="12" t="s">
        <v>113</v>
      </c>
      <c r="K1991" s="14" t="n">
        <v>85</v>
      </c>
      <c r="L1991" s="14" t="n">
        <v>18</v>
      </c>
      <c r="M1991" s="14" t="n">
        <v>1</v>
      </c>
      <c r="N1991" s="11" t="n">
        <v>0.011</v>
      </c>
      <c r="O1991" s="11" t="n">
        <v>0.2</v>
      </c>
      <c r="P1991" s="11" t="n">
        <v>0.2</v>
      </c>
      <c r="Q1991" s="22" t="n">
        <f>M1993/H1991</f>
        <v>0.7</v>
      </c>
    </row>
    <row r="1992" ht="22.5" customHeight="1">
      <c r="A1992" s="31"/>
      <c r="B1992" s="19"/>
      <c r="C1992" s="19"/>
      <c r="D1992" s="19"/>
      <c r="E1992" s="44"/>
      <c r="F1992" s="33"/>
      <c r="G1992" s="33"/>
      <c r="H1992" s="33"/>
      <c r="I1992" s="33"/>
      <c r="J1992" s="12" t="s">
        <v>114</v>
      </c>
      <c r="K1992" s="14" t="n">
        <v>1273</v>
      </c>
      <c r="L1992" s="14" t="n">
        <v>424</v>
      </c>
      <c r="M1992" s="15" t="n">
        <v>12</v>
      </c>
      <c r="N1992" s="11" t="n">
        <v>0.003</v>
      </c>
      <c r="O1992" s="11" t="n">
        <v>0.1</v>
      </c>
      <c r="P1992" s="11" t="n">
        <v>1.2</v>
      </c>
      <c r="Q1992" s="25"/>
    </row>
    <row r="1993" ht="22.5" customHeight="1">
      <c r="A1993" s="31"/>
      <c r="B1993" s="19"/>
      <c r="C1993" s="19"/>
      <c r="D1993" s="19"/>
      <c r="E1993" s="45"/>
      <c r="F1993" s="29"/>
      <c r="G1993" s="29"/>
      <c r="H1993" s="29"/>
      <c r="I1993" s="29"/>
      <c r="J1993" s="12" t="s">
        <v>115</v>
      </c>
      <c r="K1993" s="14" t="n">
        <v>20414</v>
      </c>
      <c r="L1993" s="14" t="n">
        <v>7307</v>
      </c>
      <c r="M1993" s="15" t="n">
        <v>70</v>
      </c>
      <c r="N1993" s="11" t="n">
        <v>0.002</v>
      </c>
      <c r="O1993" s="11" t="n">
        <v>0.2</v>
      </c>
      <c r="P1993" s="11" t="n">
        <v>14</v>
      </c>
      <c r="Q1993" s="25"/>
    </row>
    <row r="1994" ht="22.5" customHeight="1">
      <c r="A1994" s="31"/>
      <c r="B1994" s="19"/>
      <c r="C1994" s="12" t="n">
        <v>7953512</v>
      </c>
      <c r="D1994" s="12" t="s">
        <v>46</v>
      </c>
      <c r="E1994" s="69" t="s">
        <v>14</v>
      </c>
      <c r="F1994" s="37" t="s">
        <v>15</v>
      </c>
      <c r="G1994" s="39" t="n">
        <v>0.18</v>
      </c>
      <c r="H1994" s="37" t="n">
        <v>150</v>
      </c>
      <c r="I1994" s="39" t="n">
        <f>G1994*H1994*7</f>
        <v>189</v>
      </c>
      <c r="J1994" s="12" t="s">
        <v>113</v>
      </c>
      <c r="K1994" s="14" t="n">
        <v>939</v>
      </c>
      <c r="L1994" s="14" t="n">
        <v>11</v>
      </c>
      <c r="M1994" s="14" t="n">
        <v>1</v>
      </c>
      <c r="N1994" s="11" t="n">
        <v>0.015</v>
      </c>
      <c r="O1994" s="11" t="n">
        <v>0.16</v>
      </c>
      <c r="P1994" s="11" t="n">
        <v>0.16</v>
      </c>
      <c r="Q1994" s="22" t="n">
        <f>M1996/H1994</f>
        <v>2</v>
      </c>
    </row>
    <row r="1995" ht="22.5" customHeight="1">
      <c r="A1995" s="31"/>
      <c r="B1995" s="19"/>
      <c r="C1995" s="19"/>
      <c r="D1995" s="19"/>
      <c r="E1995" s="44"/>
      <c r="F1995" s="33"/>
      <c r="G1995" s="33"/>
      <c r="H1995" s="33"/>
      <c r="I1995" s="33"/>
      <c r="J1995" s="12" t="s">
        <v>114</v>
      </c>
      <c r="K1995" s="14" t="n">
        <v>210967</v>
      </c>
      <c r="L1995" s="14" t="n">
        <v>2600</v>
      </c>
      <c r="M1995" s="15" t="n">
        <v>300</v>
      </c>
      <c r="N1995" s="11" t="n">
        <v>0.018</v>
      </c>
      <c r="O1995" s="11" t="n">
        <v>0.16</v>
      </c>
      <c r="P1995" s="11" t="n">
        <v>48</v>
      </c>
      <c r="Q1995" s="25"/>
      <c r="R1995" s="4" t="s">
        <v>150</v>
      </c>
    </row>
    <row r="1996" ht="22.5" customHeight="1">
      <c r="A1996" s="31"/>
      <c r="B1996" s="19"/>
      <c r="C1996" s="19"/>
      <c r="D1996" s="19"/>
      <c r="E1996" s="45"/>
      <c r="F1996" s="29"/>
      <c r="G1996" s="29"/>
      <c r="H1996" s="29"/>
      <c r="I1996" s="29"/>
      <c r="J1996" s="12" t="s">
        <v>115</v>
      </c>
      <c r="K1996" s="14" t="n">
        <v>202935</v>
      </c>
      <c r="L1996" s="14" t="n">
        <v>3371</v>
      </c>
      <c r="M1996" s="15" t="n">
        <v>300</v>
      </c>
      <c r="N1996" s="11" t="n">
        <v>0.014</v>
      </c>
      <c r="O1996" s="11" t="n">
        <v>0.16</v>
      </c>
      <c r="P1996" s="11" t="n">
        <v>48.06</v>
      </c>
      <c r="Q1996" s="25"/>
    </row>
    <row r="1997" ht="22.5" customHeight="1">
      <c r="A1997" s="31"/>
      <c r="B1997" s="19"/>
      <c r="C1997" s="12" t="n">
        <v>11763482</v>
      </c>
      <c r="D1997" s="12" t="s">
        <v>47</v>
      </c>
      <c r="E1997" s="69" t="s">
        <v>14</v>
      </c>
      <c r="F1997" s="37" t="s">
        <v>12</v>
      </c>
      <c r="G1997" s="39" t="n">
        <v>0.4</v>
      </c>
      <c r="H1997" s="37" t="n">
        <v>100</v>
      </c>
      <c r="I1997" s="39" t="n">
        <f>G1997*H1997*7</f>
        <v>280</v>
      </c>
      <c r="J1997" s="12" t="s">
        <v>113</v>
      </c>
      <c r="K1997" s="14" t="n">
        <v>21</v>
      </c>
      <c r="L1997" s="14" t="n">
        <v>7</v>
      </c>
      <c r="M1997" s="14" t="n">
        <v>0</v>
      </c>
      <c r="N1997" s="11" t="n">
        <v>0.002</v>
      </c>
      <c r="O1997" s="11" t="n">
        <v>0</v>
      </c>
      <c r="P1997" s="11" t="n">
        <v>0.0122</v>
      </c>
      <c r="Q1997" s="22" t="n">
        <f>M1999/H1997</f>
        <v>0</v>
      </c>
    </row>
    <row r="1998" ht="22.5" customHeight="1">
      <c r="A1998" s="31"/>
      <c r="B1998" s="19"/>
      <c r="C1998" s="19"/>
      <c r="D1998" s="19"/>
      <c r="E1998" s="44"/>
      <c r="F1998" s="33"/>
      <c r="G1998" s="33"/>
      <c r="H1998" s="33"/>
      <c r="I1998" s="33"/>
      <c r="J1998" s="12" t="s">
        <v>114</v>
      </c>
      <c r="K1998" s="14" t="n">
        <v>273</v>
      </c>
      <c r="L1998" s="14" t="n">
        <v>88</v>
      </c>
      <c r="M1998" s="14" t="n">
        <v>0</v>
      </c>
      <c r="N1998" s="11" t="n">
        <v>0.002</v>
      </c>
      <c r="O1998" s="11" t="n">
        <v>0</v>
      </c>
      <c r="P1998" s="11" t="n">
        <v>0.1871</v>
      </c>
      <c r="Q1998" s="25"/>
    </row>
    <row r="1999" ht="22.5" customHeight="1">
      <c r="A1999" s="31"/>
      <c r="B1999" s="19"/>
      <c r="C1999" s="19"/>
      <c r="D1999" s="19"/>
      <c r="E1999" s="45"/>
      <c r="F1999" s="29"/>
      <c r="G1999" s="29"/>
      <c r="H1999" s="29"/>
      <c r="I1999" s="29"/>
      <c r="J1999" s="12" t="s">
        <v>115</v>
      </c>
      <c r="K1999" s="14" t="n">
        <v>495</v>
      </c>
      <c r="L1999" s="14" t="n">
        <v>113</v>
      </c>
      <c r="M1999" s="15" t="n">
        <v>0</v>
      </c>
      <c r="N1999" s="11" t="n">
        <v>0.003</v>
      </c>
      <c r="O1999" s="11" t="n">
        <v>0</v>
      </c>
      <c r="P1999" s="11" t="n">
        <v>0.2837</v>
      </c>
      <c r="Q1999" s="25"/>
    </row>
    <row r="2000" ht="22.5" customHeight="1">
      <c r="A2000" s="31"/>
      <c r="B2000" s="75" t="s">
        <v>118</v>
      </c>
      <c r="C2000" s="12" t="n">
        <v>5464039</v>
      </c>
      <c r="D2000" s="12" t="s">
        <v>28</v>
      </c>
      <c r="E2000" s="13" t="s">
        <v>48</v>
      </c>
      <c r="F2000" s="12" t="s">
        <v>15</v>
      </c>
      <c r="G2000" s="20" t="n">
        <v>0.28</v>
      </c>
      <c r="H2000" s="12" t="n">
        <v>1500</v>
      </c>
      <c r="I2000" s="20" t="n">
        <f>G2000*H2000*7</f>
        <v>2940</v>
      </c>
      <c r="J2000" s="12" t="s">
        <v>113</v>
      </c>
      <c r="K2000" s="14" t="n">
        <v>15645</v>
      </c>
      <c r="L2000" s="14" t="n">
        <v>1829</v>
      </c>
      <c r="M2000" s="14" t="n">
        <v>44</v>
      </c>
      <c r="N2000" s="11" t="n">
        <v>0.007</v>
      </c>
      <c r="O2000" s="11" t="n">
        <v>0.301</v>
      </c>
      <c r="P2000" s="11" t="n">
        <v>13.235</v>
      </c>
      <c r="Q2000" s="22" t="n">
        <f>M2002/H2000</f>
        <v>0.856666666666667</v>
      </c>
    </row>
    <row r="2001" ht="22.5" customHeight="1">
      <c r="A2001" s="31"/>
      <c r="B2001" s="33"/>
      <c r="C2001" s="12"/>
      <c r="D2001" s="19"/>
      <c r="E2001" s="28"/>
      <c r="F2001" s="19"/>
      <c r="G2001" s="19"/>
      <c r="H2001" s="19"/>
      <c r="I2001" s="19"/>
      <c r="J2001" s="12" t="s">
        <v>114</v>
      </c>
      <c r="K2001" s="14" t="n">
        <v>206939</v>
      </c>
      <c r="L2001" s="14" t="n">
        <v>35035</v>
      </c>
      <c r="M2001" s="14" t="n">
        <v>674</v>
      </c>
      <c r="N2001" s="11" t="n">
        <v>0.006</v>
      </c>
      <c r="O2001" s="11" t="n">
        <v>0.296</v>
      </c>
      <c r="P2001" s="11" t="n">
        <v>199.19</v>
      </c>
      <c r="Q2001" s="25"/>
    </row>
    <row r="2002" ht="22.5" customHeight="1">
      <c r="A2002" s="31"/>
      <c r="B2002" s="33"/>
      <c r="C2002" s="12"/>
      <c r="D2002" s="19"/>
      <c r="E2002" s="28"/>
      <c r="F2002" s="19"/>
      <c r="G2002" s="19"/>
      <c r="H2002" s="19"/>
      <c r="I2002" s="19"/>
      <c r="J2002" s="12" t="s">
        <v>115</v>
      </c>
      <c r="K2002" s="14" t="n">
        <v>457030</v>
      </c>
      <c r="L2002" s="14" t="n">
        <v>78988</v>
      </c>
      <c r="M2002" s="14" t="n">
        <v>1285</v>
      </c>
      <c r="N2002" s="11" t="n">
        <v>0.005</v>
      </c>
      <c r="O2002" s="11" t="n">
        <v>0.297</v>
      </c>
      <c r="P2002" s="11" t="n">
        <v>381.615</v>
      </c>
      <c r="Q2002" s="25"/>
      <c r="R2002" s="14"/>
      <c r="S2002" s="14"/>
      <c r="T2002" s="14"/>
      <c r="U2002" s="11"/>
      <c r="V2002" s="11"/>
      <c r="W2002" s="11"/>
    </row>
    <row r="2003" ht="22.5" customHeight="1">
      <c r="A2003" s="31"/>
      <c r="B2003" s="33"/>
      <c r="C2003" s="12" t="n">
        <v>8057746</v>
      </c>
      <c r="D2003" s="12" t="s">
        <v>28</v>
      </c>
      <c r="E2003" s="13" t="s">
        <v>48</v>
      </c>
      <c r="F2003" s="12" t="s">
        <v>15</v>
      </c>
      <c r="G2003" s="20" t="n">
        <v>0.32</v>
      </c>
      <c r="H2003" s="12" t="n">
        <v>300</v>
      </c>
      <c r="I2003" s="20" t="n">
        <f>G2003*H2003*7</f>
        <v>672</v>
      </c>
      <c r="J2003" s="12" t="s">
        <v>113</v>
      </c>
      <c r="K2003" s="14" t="n">
        <v>0</v>
      </c>
      <c r="L2003" s="14" t="n">
        <v>0</v>
      </c>
      <c r="M2003" s="14" t="n">
        <v>0</v>
      </c>
      <c r="N2003" s="11" t="n">
        <v>0</v>
      </c>
      <c r="O2003" s="11" t="n">
        <v>0</v>
      </c>
      <c r="P2003" s="11" t="n">
        <v>0</v>
      </c>
      <c r="Q2003" s="22" t="n">
        <f>M2005/H2003</f>
        <v>0.00333333333333333</v>
      </c>
      <c r="R2003" s="14"/>
      <c r="S2003" s="14"/>
      <c r="T2003" s="14"/>
      <c r="U2003" s="11"/>
      <c r="V2003" s="11"/>
      <c r="W2003" s="11"/>
    </row>
    <row r="2004" ht="22.5" customHeight="1">
      <c r="A2004" s="31"/>
      <c r="B2004" s="33"/>
      <c r="C2004" s="12"/>
      <c r="D2004" s="19"/>
      <c r="E2004" s="28"/>
      <c r="F2004" s="19"/>
      <c r="G2004" s="19"/>
      <c r="H2004" s="19"/>
      <c r="I2004" s="19"/>
      <c r="J2004" s="12" t="s">
        <v>114</v>
      </c>
      <c r="K2004" s="14" t="n">
        <v>0</v>
      </c>
      <c r="L2004" s="14" t="n">
        <v>0</v>
      </c>
      <c r="M2004" s="14" t="n">
        <v>0</v>
      </c>
      <c r="N2004" s="11" t="n">
        <v>0</v>
      </c>
      <c r="O2004" s="11" t="n">
        <v>0</v>
      </c>
      <c r="P2004" s="11" t="n">
        <v>0</v>
      </c>
      <c r="Q2004" s="25"/>
      <c r="R2004" s="14"/>
      <c r="S2004" s="14"/>
      <c r="T2004" s="14"/>
      <c r="U2004" s="11"/>
      <c r="V2004" s="11"/>
      <c r="W2004" s="11"/>
    </row>
    <row r="2005" ht="22.5" customHeight="1">
      <c r="A2005" s="31"/>
      <c r="B2005" s="33"/>
      <c r="C2005" s="12"/>
      <c r="D2005" s="19"/>
      <c r="E2005" s="28"/>
      <c r="F2005" s="19"/>
      <c r="G2005" s="19"/>
      <c r="H2005" s="19"/>
      <c r="I2005" s="19"/>
      <c r="J2005" s="12" t="s">
        <v>115</v>
      </c>
      <c r="K2005" s="14" t="n">
        <v>551</v>
      </c>
      <c r="L2005" s="14" t="n">
        <v>94</v>
      </c>
      <c r="M2005" s="14" t="n">
        <v>1</v>
      </c>
      <c r="N2005" s="11" t="n">
        <v>0.003</v>
      </c>
      <c r="O2005" s="11" t="n">
        <v>0.28</v>
      </c>
      <c r="P2005" s="11" t="n">
        <v>0.28</v>
      </c>
      <c r="Q2005" s="25"/>
      <c r="R2005" s="14"/>
      <c r="S2005" s="14"/>
      <c r="T2005" s="14"/>
      <c r="U2005" s="11"/>
      <c r="V2005" s="11"/>
      <c r="W2005" s="11"/>
    </row>
    <row r="2006" ht="22.5" customHeight="1">
      <c r="A2006" s="31"/>
      <c r="B2006" s="33"/>
      <c r="C2006" s="12" t="n">
        <v>91399821</v>
      </c>
      <c r="D2006" s="12" t="s">
        <v>44</v>
      </c>
      <c r="E2006" s="13" t="s">
        <v>14</v>
      </c>
      <c r="F2006" s="12" t="s">
        <v>26</v>
      </c>
      <c r="G2006" s="20" t="n">
        <v>0.1</v>
      </c>
      <c r="H2006" s="12" t="n">
        <v>500</v>
      </c>
      <c r="I2006" s="20" t="n">
        <f>G2006*H2006*7</f>
        <v>350</v>
      </c>
      <c r="J2006" s="12" t="s">
        <v>113</v>
      </c>
      <c r="K2006" s="14" t="n">
        <v>2121</v>
      </c>
      <c r="L2006" s="14" t="n">
        <v>722</v>
      </c>
      <c r="M2006" s="14" t="n">
        <v>24</v>
      </c>
      <c r="N2006" s="11" t="n">
        <v>0.01</v>
      </c>
      <c r="O2006" s="11" t="n">
        <v>0.2</v>
      </c>
      <c r="P2006" s="11" t="n">
        <v>4.79</v>
      </c>
      <c r="Q2006" s="22" t="n">
        <f>M2008/H2006</f>
        <v>0.828</v>
      </c>
    </row>
    <row r="2007" ht="22.5" customHeight="1">
      <c r="A2007" s="31"/>
      <c r="B2007" s="33"/>
      <c r="C2007" s="12"/>
      <c r="D2007" s="19"/>
      <c r="E2007" s="28"/>
      <c r="F2007" s="19"/>
      <c r="G2007" s="19"/>
      <c r="H2007" s="19"/>
      <c r="I2007" s="19"/>
      <c r="J2007" s="12" t="s">
        <v>114</v>
      </c>
      <c r="K2007" s="14" t="n">
        <v>9328</v>
      </c>
      <c r="L2007" s="14" t="n">
        <v>3343</v>
      </c>
      <c r="M2007" s="14" t="n">
        <v>201</v>
      </c>
      <c r="N2007" s="11" t="n">
        <v>0.01</v>
      </c>
      <c r="O2007" s="11" t="n">
        <v>0.09</v>
      </c>
      <c r="P2007" s="11" t="n">
        <v>18.67</v>
      </c>
      <c r="Q2007" s="25"/>
    </row>
    <row r="2008" ht="22.5" customHeight="1">
      <c r="A2008" s="31"/>
      <c r="B2008" s="33"/>
      <c r="C2008" s="12"/>
      <c r="D2008" s="19"/>
      <c r="E2008" s="28"/>
      <c r="F2008" s="19"/>
      <c r="G2008" s="19"/>
      <c r="H2008" s="19"/>
      <c r="I2008" s="19"/>
      <c r="J2008" s="12" t="s">
        <v>115</v>
      </c>
      <c r="K2008" s="14" t="n">
        <v>18034</v>
      </c>
      <c r="L2008" s="14" t="n">
        <v>5496</v>
      </c>
      <c r="M2008" s="14" t="n">
        <v>414</v>
      </c>
      <c r="N2008" s="11" t="n">
        <v>0.01</v>
      </c>
      <c r="O2008" s="11" t="n">
        <v>0.07</v>
      </c>
      <c r="P2008" s="11" t="n">
        <v>27.7</v>
      </c>
      <c r="Q2008" s="25"/>
    </row>
    <row r="2009" ht="22.5" customHeight="1">
      <c r="A2009" s="31"/>
      <c r="B2009" s="33"/>
      <c r="C2009" s="12" t="n">
        <v>8670368</v>
      </c>
      <c r="D2009" s="12" t="s">
        <v>16</v>
      </c>
      <c r="E2009" s="13" t="s">
        <v>11</v>
      </c>
      <c r="F2009" s="12" t="s">
        <v>32</v>
      </c>
      <c r="G2009" s="20" t="n">
        <v>0.12</v>
      </c>
      <c r="H2009" s="12" t="n">
        <v>100</v>
      </c>
      <c r="I2009" s="20" t="n">
        <f>G2009*H2009*7</f>
        <v>84</v>
      </c>
      <c r="J2009" s="12" t="s">
        <v>113</v>
      </c>
      <c r="K2009" s="14" t="n">
        <v>724</v>
      </c>
      <c r="L2009" s="35" t="n">
        <v>68</v>
      </c>
      <c r="M2009" s="14" t="n">
        <v>2</v>
      </c>
      <c r="N2009" s="11" t="n">
        <v>0</v>
      </c>
      <c r="O2009" s="11" t="n">
        <v>0.12</v>
      </c>
      <c r="P2009" s="11" t="n">
        <v>0.24</v>
      </c>
      <c r="Q2009" s="22" t="n">
        <f>M2011/H2009</f>
        <v>0.05</v>
      </c>
    </row>
    <row r="2010" ht="22.5" customHeight="1">
      <c r="A2010" s="31"/>
      <c r="B2010" s="33"/>
      <c r="C2010" s="12"/>
      <c r="D2010" s="19"/>
      <c r="E2010" s="28"/>
      <c r="F2010" s="19"/>
      <c r="G2010" s="19"/>
      <c r="H2010" s="19"/>
      <c r="I2010" s="19"/>
      <c r="J2010" s="12" t="s">
        <v>114</v>
      </c>
      <c r="K2010" s="14" t="n">
        <v>845</v>
      </c>
      <c r="L2010" s="14" t="n">
        <v>91</v>
      </c>
      <c r="M2010" s="14" t="n">
        <v>2</v>
      </c>
      <c r="N2010" s="11" t="n">
        <v>0</v>
      </c>
      <c r="O2010" s="11" t="n">
        <v>0.13</v>
      </c>
      <c r="P2010" s="11" t="n">
        <v>0.26</v>
      </c>
      <c r="Q2010" s="25"/>
    </row>
    <row r="2011" ht="22.5" customHeight="1">
      <c r="A2011" s="31"/>
      <c r="B2011" s="33"/>
      <c r="C2011" s="12"/>
      <c r="D2011" s="19"/>
      <c r="E2011" s="28"/>
      <c r="F2011" s="19"/>
      <c r="G2011" s="19"/>
      <c r="H2011" s="19"/>
      <c r="I2011" s="19"/>
      <c r="J2011" s="12" t="s">
        <v>115</v>
      </c>
      <c r="K2011" s="14" t="n">
        <v>3307</v>
      </c>
      <c r="L2011" s="14" t="n">
        <v>398</v>
      </c>
      <c r="M2011" s="14" t="n">
        <v>5</v>
      </c>
      <c r="N2011" s="11" t="n">
        <v>0</v>
      </c>
      <c r="O2011" s="11" t="n">
        <v>0.18</v>
      </c>
      <c r="P2011" s="11" t="n">
        <v>0.92</v>
      </c>
      <c r="Q2011" s="25"/>
    </row>
    <row r="2012" ht="22.5" customHeight="1">
      <c r="A2012" s="31"/>
      <c r="B2012" s="33"/>
      <c r="C2012" s="12" t="n">
        <v>10514860</v>
      </c>
      <c r="D2012" s="12" t="s">
        <v>47</v>
      </c>
      <c r="E2012" s="13" t="s">
        <v>14</v>
      </c>
      <c r="F2012" s="12" t="s">
        <v>15</v>
      </c>
      <c r="G2012" s="20" t="n">
        <v>0.7</v>
      </c>
      <c r="H2012" s="12" t="n">
        <v>200</v>
      </c>
      <c r="I2012" s="20" t="n">
        <f>G2012*H2012*7</f>
        <v>980</v>
      </c>
      <c r="J2012" s="12" t="s">
        <v>113</v>
      </c>
      <c r="K2012" s="14" t="n">
        <v>684</v>
      </c>
      <c r="L2012" s="14" t="n">
        <v>191</v>
      </c>
      <c r="M2012" s="14" t="n">
        <v>0</v>
      </c>
      <c r="N2012" s="11" t="n">
        <v>0</v>
      </c>
      <c r="O2012" s="11" t="n">
        <v>0</v>
      </c>
      <c r="P2012" s="11" t="n">
        <v>0</v>
      </c>
      <c r="Q2012" s="22" t="n">
        <f>M2014/H2012</f>
        <v>0.72</v>
      </c>
    </row>
    <row r="2013" ht="22.5" customHeight="1">
      <c r="A2013" s="31"/>
      <c r="B2013" s="33"/>
      <c r="C2013" s="12"/>
      <c r="D2013" s="19"/>
      <c r="E2013" s="28"/>
      <c r="F2013" s="19"/>
      <c r="G2013" s="19"/>
      <c r="H2013" s="19"/>
      <c r="I2013" s="19"/>
      <c r="J2013" s="12" t="s">
        <v>114</v>
      </c>
      <c r="K2013" s="14" t="n">
        <v>38702</v>
      </c>
      <c r="L2013" s="14" t="n">
        <v>14677</v>
      </c>
      <c r="M2013" s="14" t="n">
        <v>58</v>
      </c>
      <c r="N2013" s="11" t="n">
        <v>0.003</v>
      </c>
      <c r="O2013" s="11" t="n">
        <v>0.7</v>
      </c>
      <c r="P2013" s="11" t="n">
        <v>40.6</v>
      </c>
      <c r="Q2013" s="25"/>
    </row>
    <row r="2014" ht="22.5" customHeight="1">
      <c r="A2014" s="31"/>
      <c r="B2014" s="33"/>
      <c r="C2014" s="12"/>
      <c r="D2014" s="19"/>
      <c r="E2014" s="28"/>
      <c r="F2014" s="19"/>
      <c r="G2014" s="19"/>
      <c r="H2014" s="19"/>
      <c r="I2014" s="19"/>
      <c r="J2014" s="12" t="s">
        <v>115</v>
      </c>
      <c r="K2014" s="14" t="n">
        <v>86216</v>
      </c>
      <c r="L2014" s="14" t="n">
        <v>27526</v>
      </c>
      <c r="M2014" s="14" t="n">
        <v>144</v>
      </c>
      <c r="N2014" s="11" t="n">
        <v>0.004</v>
      </c>
      <c r="O2014" s="11" t="n">
        <v>0.7</v>
      </c>
      <c r="P2014" s="11" t="n">
        <v>100.8</v>
      </c>
      <c r="Q2014" s="25"/>
    </row>
    <row r="2015" ht="22.5" customHeight="1">
      <c r="A2015" s="31"/>
      <c r="B2015" s="33"/>
      <c r="C2015" s="12" t="n">
        <v>91532857</v>
      </c>
      <c r="D2015" s="12" t="s">
        <v>49</v>
      </c>
      <c r="E2015" s="13" t="s">
        <v>14</v>
      </c>
      <c r="F2015" s="12" t="s">
        <v>12</v>
      </c>
      <c r="G2015" s="20" t="n">
        <v>0.23</v>
      </c>
      <c r="H2015" s="12" t="n">
        <v>100</v>
      </c>
      <c r="I2015" s="20" t="n">
        <f>G2015*H2015*7</f>
        <v>161</v>
      </c>
      <c r="J2015" s="12" t="s">
        <v>113</v>
      </c>
      <c r="K2015" s="14" t="n">
        <v>167</v>
      </c>
      <c r="L2015" s="14" t="n">
        <v>18</v>
      </c>
      <c r="M2015" s="14" t="n">
        <v>2</v>
      </c>
      <c r="N2015" s="11" t="n">
        <v>0.02</v>
      </c>
      <c r="O2015" s="11" t="n">
        <v>0.183</v>
      </c>
      <c r="P2015" s="11" t="n">
        <v>0.3669</v>
      </c>
      <c r="Q2015" s="22" t="n">
        <f>M2017/H2015</f>
        <v>0.38</v>
      </c>
    </row>
    <row r="2016" ht="22.5" customHeight="1">
      <c r="A2016" s="31"/>
      <c r="B2016" s="33"/>
      <c r="C2016" s="12"/>
      <c r="D2016" s="19"/>
      <c r="E2016" s="28"/>
      <c r="F2016" s="19"/>
      <c r="G2016" s="19"/>
      <c r="H2016" s="19"/>
      <c r="I2016" s="19"/>
      <c r="J2016" s="12" t="s">
        <v>114</v>
      </c>
      <c r="K2016" s="14" t="n">
        <v>1071</v>
      </c>
      <c r="L2016" s="14" t="n">
        <v>123</v>
      </c>
      <c r="M2016" s="14" t="n">
        <v>7</v>
      </c>
      <c r="N2016" s="11" t="n">
        <v>0.013</v>
      </c>
      <c r="O2016" s="11" t="n">
        <v>0.23</v>
      </c>
      <c r="P2016" s="11" t="n">
        <v>1.6118</v>
      </c>
      <c r="Q2016" s="25"/>
    </row>
    <row r="2017" ht="22.5" customHeight="1">
      <c r="A2017" s="31"/>
      <c r="B2017" s="33"/>
      <c r="C2017" s="12"/>
      <c r="D2017" s="19"/>
      <c r="E2017" s="28"/>
      <c r="F2017" s="19"/>
      <c r="G2017" s="19"/>
      <c r="H2017" s="19"/>
      <c r="I2017" s="19"/>
      <c r="J2017" s="12" t="s">
        <v>115</v>
      </c>
      <c r="K2017" s="14" t="n">
        <v>4970</v>
      </c>
      <c r="L2017" s="14" t="n">
        <v>603</v>
      </c>
      <c r="M2017" s="14" t="n">
        <v>38</v>
      </c>
      <c r="N2017" s="11" t="n">
        <v>0.01</v>
      </c>
      <c r="O2017" s="11" t="n">
        <v>0.161</v>
      </c>
      <c r="P2017" s="11" t="n">
        <v>6.1127</v>
      </c>
      <c r="Q2017" s="25"/>
    </row>
    <row r="2018" ht="22.5" customHeight="1">
      <c r="A2018" s="31"/>
      <c r="B2018" s="33"/>
      <c r="C2018" s="12" t="n">
        <v>91534913</v>
      </c>
      <c r="D2018" s="12" t="s">
        <v>50</v>
      </c>
      <c r="E2018" s="13" t="s">
        <v>51</v>
      </c>
      <c r="F2018" s="12" t="s">
        <v>15</v>
      </c>
      <c r="G2018" s="20" t="n">
        <v>0.5</v>
      </c>
      <c r="H2018" s="12" t="n">
        <v>100</v>
      </c>
      <c r="I2018" s="20" t="n">
        <f>G2018*H2018*7</f>
        <v>350</v>
      </c>
      <c r="J2018" s="12" t="s">
        <v>113</v>
      </c>
      <c r="K2018" s="14" t="n">
        <v>1466</v>
      </c>
      <c r="L2018" s="14" t="n">
        <v>299</v>
      </c>
      <c r="M2018" s="14" t="n">
        <v>0</v>
      </c>
      <c r="N2018" s="11" t="n">
        <v>0</v>
      </c>
      <c r="O2018" s="11" t="n">
        <v>0</v>
      </c>
      <c r="P2018" s="11" t="n">
        <v>0</v>
      </c>
      <c r="Q2018" s="22" t="n">
        <f>M2020/H2018</f>
        <v>0.12</v>
      </c>
    </row>
    <row r="2019" ht="22.5" customHeight="1">
      <c r="A2019" s="31"/>
      <c r="B2019" s="33"/>
      <c r="C2019" s="12"/>
      <c r="D2019" s="19"/>
      <c r="E2019" s="28"/>
      <c r="F2019" s="19"/>
      <c r="G2019" s="19"/>
      <c r="H2019" s="19"/>
      <c r="I2019" s="19"/>
      <c r="J2019" s="12" t="s">
        <v>114</v>
      </c>
      <c r="K2019" s="14" t="n">
        <v>22412</v>
      </c>
      <c r="L2019" s="14" t="n">
        <v>5267</v>
      </c>
      <c r="M2019" s="14" t="n">
        <v>6</v>
      </c>
      <c r="N2019" s="11" t="n">
        <v>0.001</v>
      </c>
      <c r="O2019" s="11" t="n">
        <v>1</v>
      </c>
      <c r="P2019" s="11" t="n">
        <v>6</v>
      </c>
      <c r="Q2019" s="25"/>
    </row>
    <row r="2020" ht="22.5" customHeight="1">
      <c r="A2020" s="31"/>
      <c r="B2020" s="33"/>
      <c r="C2020" s="12"/>
      <c r="D2020" s="19"/>
      <c r="E2020" s="28"/>
      <c r="F2020" s="19"/>
      <c r="G2020" s="19"/>
      <c r="H2020" s="19"/>
      <c r="I2020" s="19"/>
      <c r="J2020" s="12" t="s">
        <v>115</v>
      </c>
      <c r="K2020" s="14" t="n">
        <v>42253</v>
      </c>
      <c r="L2020" s="14" t="n">
        <v>9405</v>
      </c>
      <c r="M2020" s="14" t="n">
        <v>12</v>
      </c>
      <c r="N2020" s="11" t="n">
        <v>0.001</v>
      </c>
      <c r="O2020" s="11" t="n">
        <v>1</v>
      </c>
      <c r="P2020" s="11" t="n">
        <v>12</v>
      </c>
      <c r="Q2020" s="25"/>
    </row>
    <row r="2021" ht="22.5" customHeight="1">
      <c r="A2021" s="31"/>
      <c r="B2021" s="33"/>
      <c r="C2021" s="12" t="n">
        <v>91538336</v>
      </c>
      <c r="D2021" s="12" t="s">
        <v>52</v>
      </c>
      <c r="E2021" s="13" t="s">
        <v>35</v>
      </c>
      <c r="F2021" s="12" t="s">
        <v>15</v>
      </c>
      <c r="G2021" s="20" t="n">
        <v>0.25</v>
      </c>
      <c r="H2021" s="12" t="n">
        <v>100</v>
      </c>
      <c r="I2021" s="20" t="n">
        <f>G2021*H2021*7</f>
        <v>175</v>
      </c>
      <c r="J2021" s="12" t="s">
        <v>113</v>
      </c>
      <c r="K2021" s="14" t="n">
        <v>201</v>
      </c>
      <c r="L2021" s="14" t="n">
        <v>2</v>
      </c>
      <c r="M2021" s="14" t="n">
        <v>0</v>
      </c>
      <c r="N2021" s="11" t="n">
        <v>0</v>
      </c>
      <c r="O2021" s="11" t="n">
        <v>0</v>
      </c>
      <c r="P2021" s="11" t="n">
        <v>0</v>
      </c>
      <c r="Q2021" s="22" t="n">
        <f>M2023/H2021</f>
        <v>0.01</v>
      </c>
    </row>
    <row r="2022" ht="22.5" customHeight="1">
      <c r="A2022" s="31"/>
      <c r="B2022" s="33"/>
      <c r="C2022" s="12"/>
      <c r="D2022" s="19"/>
      <c r="E2022" s="28"/>
      <c r="F2022" s="19"/>
      <c r="G2022" s="19"/>
      <c r="H2022" s="19"/>
      <c r="I2022" s="19"/>
      <c r="J2022" s="12" t="s">
        <v>114</v>
      </c>
      <c r="K2022" s="14" t="n">
        <v>6675</v>
      </c>
      <c r="L2022" s="14" t="n">
        <v>81</v>
      </c>
      <c r="M2022" s="14" t="n">
        <v>1</v>
      </c>
      <c r="N2022" s="11" t="n">
        <v>0.01</v>
      </c>
      <c r="O2022" s="11" t="n">
        <v>0.8</v>
      </c>
      <c r="P2022" s="11" t="n">
        <v>0.8</v>
      </c>
      <c r="Q2022" s="25"/>
    </row>
    <row r="2023" ht="22.5" customHeight="1">
      <c r="A2023" s="31"/>
      <c r="B2023" s="33"/>
      <c r="C2023" s="12"/>
      <c r="D2023" s="19"/>
      <c r="E2023" s="28"/>
      <c r="F2023" s="19"/>
      <c r="G2023" s="19"/>
      <c r="H2023" s="19"/>
      <c r="I2023" s="19"/>
      <c r="J2023" s="12" t="s">
        <v>115</v>
      </c>
      <c r="K2023" s="14" t="n">
        <v>24695</v>
      </c>
      <c r="L2023" s="14" t="n">
        <v>335</v>
      </c>
      <c r="M2023" s="14" t="n">
        <v>1</v>
      </c>
      <c r="N2023" s="11" t="n">
        <v>0.002</v>
      </c>
      <c r="O2023" s="11" t="n">
        <v>0.8</v>
      </c>
      <c r="P2023" s="11" t="n">
        <v>0.8</v>
      </c>
      <c r="Q2023" s="25"/>
    </row>
    <row r="2024" ht="22.5" customHeight="1">
      <c r="A2024" s="31"/>
      <c r="B2024" s="33"/>
      <c r="C2024" s="12" t="n">
        <v>91533906</v>
      </c>
      <c r="D2024" s="12" t="s">
        <v>53</v>
      </c>
      <c r="E2024" s="13" t="s">
        <v>54</v>
      </c>
      <c r="F2024" s="12" t="s">
        <v>15</v>
      </c>
      <c r="G2024" s="20" t="n">
        <v>0.5</v>
      </c>
      <c r="H2024" s="12" t="n">
        <v>100</v>
      </c>
      <c r="I2024" s="20" t="n">
        <f>G2024*H2024*7</f>
        <v>350</v>
      </c>
      <c r="J2024" s="12" t="s">
        <v>113</v>
      </c>
      <c r="K2024" s="14" t="n">
        <v>813</v>
      </c>
      <c r="L2024" s="14" t="n">
        <v>104</v>
      </c>
      <c r="M2024" s="14" t="n">
        <v>0</v>
      </c>
      <c r="N2024" s="11" t="n">
        <v>0</v>
      </c>
      <c r="O2024" s="11" t="n">
        <v>0</v>
      </c>
      <c r="P2024" s="11" t="n">
        <v>0</v>
      </c>
      <c r="Q2024" s="22" t="n">
        <f>M2026/H2024</f>
        <v>0.04</v>
      </c>
    </row>
    <row r="2025" ht="22.5" customHeight="1">
      <c r="A2025" s="31"/>
      <c r="B2025" s="33"/>
      <c r="C2025" s="12"/>
      <c r="D2025" s="19"/>
      <c r="E2025" s="28"/>
      <c r="F2025" s="19"/>
      <c r="G2025" s="19"/>
      <c r="H2025" s="19"/>
      <c r="I2025" s="19"/>
      <c r="J2025" s="12" t="s">
        <v>114</v>
      </c>
      <c r="K2025" s="14" t="n">
        <v>9556</v>
      </c>
      <c r="L2025" s="14" t="n">
        <v>1578</v>
      </c>
      <c r="M2025" s="14" t="n">
        <v>1</v>
      </c>
      <c r="N2025" s="11" t="n">
        <v>0.001</v>
      </c>
      <c r="O2025" s="11" t="n">
        <v>1</v>
      </c>
      <c r="P2025" s="11" t="n">
        <v>1</v>
      </c>
      <c r="Q2025" s="25"/>
    </row>
    <row r="2026" ht="22.5" customHeight="1">
      <c r="A2026" s="31"/>
      <c r="B2026" s="33"/>
      <c r="C2026" s="12"/>
      <c r="D2026" s="19"/>
      <c r="E2026" s="28"/>
      <c r="F2026" s="19"/>
      <c r="G2026" s="19"/>
      <c r="H2026" s="19"/>
      <c r="I2026" s="19"/>
      <c r="J2026" s="12" t="s">
        <v>115</v>
      </c>
      <c r="K2026" s="14" t="n">
        <v>22274</v>
      </c>
      <c r="L2026" s="14" t="n">
        <v>3131</v>
      </c>
      <c r="M2026" s="14" t="n">
        <v>4</v>
      </c>
      <c r="N2026" s="11" t="n">
        <v>0.001</v>
      </c>
      <c r="O2026" s="11" t="n">
        <v>1</v>
      </c>
      <c r="P2026" s="11" t="n">
        <v>4</v>
      </c>
      <c r="Q2026" s="25"/>
    </row>
    <row r="2027" ht="22.5" customHeight="1">
      <c r="A2027" s="31"/>
      <c r="B2027" s="33"/>
      <c r="C2027" s="12" t="n">
        <v>91538334</v>
      </c>
      <c r="D2027" s="12" t="s">
        <v>52</v>
      </c>
      <c r="E2027" s="13" t="s">
        <v>18</v>
      </c>
      <c r="F2027" s="12" t="s">
        <v>15</v>
      </c>
      <c r="G2027" s="20" t="n">
        <v>0.5</v>
      </c>
      <c r="H2027" s="12" t="n">
        <v>100</v>
      </c>
      <c r="I2027" s="20" t="n">
        <f>G2027*H2027*7</f>
        <v>350</v>
      </c>
      <c r="J2027" s="12" t="s">
        <v>113</v>
      </c>
      <c r="K2027" s="14" t="n">
        <v>57</v>
      </c>
      <c r="L2027" s="14" t="n">
        <v>0</v>
      </c>
      <c r="M2027" s="14" t="n">
        <v>0</v>
      </c>
      <c r="N2027" s="11" t="n">
        <v>0</v>
      </c>
      <c r="O2027" s="11" t="n">
        <v>0</v>
      </c>
      <c r="P2027" s="11" t="n">
        <v>0</v>
      </c>
      <c r="Q2027" s="22" t="n">
        <f>M2029/H2027</f>
        <v>0.07</v>
      </c>
    </row>
    <row r="2028" ht="22.5" customHeight="1">
      <c r="A2028" s="31"/>
      <c r="B2028" s="33"/>
      <c r="C2028" s="12"/>
      <c r="D2028" s="19"/>
      <c r="E2028" s="28"/>
      <c r="F2028" s="19"/>
      <c r="G2028" s="19"/>
      <c r="H2028" s="19"/>
      <c r="I2028" s="19"/>
      <c r="J2028" s="12" t="s">
        <v>114</v>
      </c>
      <c r="K2028" s="14" t="n">
        <v>2467</v>
      </c>
      <c r="L2028" s="14" t="n">
        <v>36</v>
      </c>
      <c r="M2028" s="14" t="n">
        <v>0</v>
      </c>
      <c r="N2028" s="11" t="n">
        <v>0</v>
      </c>
      <c r="O2028" s="11" t="n">
        <v>0</v>
      </c>
      <c r="P2028" s="11" t="n">
        <v>0</v>
      </c>
      <c r="Q2028" s="25"/>
    </row>
    <row r="2029" ht="22.5" customHeight="1">
      <c r="A2029" s="31"/>
      <c r="B2029" s="33"/>
      <c r="C2029" s="12"/>
      <c r="D2029" s="19"/>
      <c r="E2029" s="28"/>
      <c r="F2029" s="19"/>
      <c r="G2029" s="19"/>
      <c r="H2029" s="19"/>
      <c r="I2029" s="19"/>
      <c r="J2029" s="12" t="s">
        <v>115</v>
      </c>
      <c r="K2029" s="14" t="n">
        <v>9601</v>
      </c>
      <c r="L2029" s="14" t="n">
        <v>301</v>
      </c>
      <c r="M2029" s="14" t="n">
        <v>7</v>
      </c>
      <c r="N2029" s="11" t="n">
        <v>0.019</v>
      </c>
      <c r="O2029" s="11" t="n">
        <v>0.8</v>
      </c>
      <c r="P2029" s="11" t="n">
        <v>5.6</v>
      </c>
      <c r="Q2029" s="25"/>
    </row>
    <row r="2030" ht="22.5" customHeight="1">
      <c r="A2030" s="31"/>
      <c r="B2030" s="33"/>
      <c r="C2030" s="12" t="n">
        <v>91545519</v>
      </c>
      <c r="D2030" s="12" t="s">
        <v>55</v>
      </c>
      <c r="E2030" s="13" t="s">
        <v>48</v>
      </c>
      <c r="F2030" s="12" t="s">
        <v>15</v>
      </c>
      <c r="G2030" s="20" t="n">
        <v>0.2</v>
      </c>
      <c r="H2030" s="12" t="n">
        <v>100</v>
      </c>
      <c r="I2030" s="20" t="n">
        <f>G2030*H2030*7</f>
        <v>140</v>
      </c>
      <c r="J2030" s="12" t="s">
        <v>113</v>
      </c>
      <c r="K2030" s="14" t="n">
        <v>279</v>
      </c>
      <c r="L2030" s="14" t="n">
        <v>6</v>
      </c>
      <c r="M2030" s="14" t="n">
        <v>1</v>
      </c>
      <c r="N2030" s="11" t="n">
        <v>0.033</v>
      </c>
      <c r="O2030" s="11" t="n">
        <v>0.2</v>
      </c>
      <c r="P2030" s="11" t="n">
        <v>0.2</v>
      </c>
      <c r="Q2030" s="22" t="n">
        <f>M2032/H2030</f>
        <v>0.5</v>
      </c>
    </row>
    <row r="2031" ht="22.5" customHeight="1">
      <c r="A2031" s="31"/>
      <c r="B2031" s="33"/>
      <c r="C2031" s="12"/>
      <c r="D2031" s="19"/>
      <c r="E2031" s="28"/>
      <c r="F2031" s="19"/>
      <c r="G2031" s="19"/>
      <c r="H2031" s="19"/>
      <c r="I2031" s="19"/>
      <c r="J2031" s="12" t="s">
        <v>114</v>
      </c>
      <c r="K2031" s="14" t="n">
        <v>17064</v>
      </c>
      <c r="L2031" s="14" t="n">
        <v>4244</v>
      </c>
      <c r="M2031" s="14" t="n">
        <v>50</v>
      </c>
      <c r="N2031" s="11" t="n">
        <v>0.002</v>
      </c>
      <c r="O2031" s="11" t="n">
        <v>0.2</v>
      </c>
      <c r="P2031" s="11" t="n">
        <v>9.98</v>
      </c>
      <c r="Q2031" s="25"/>
    </row>
    <row r="2032" ht="22.5" customHeight="1">
      <c r="A2032" s="31"/>
      <c r="B2032" s="33"/>
      <c r="C2032" s="12"/>
      <c r="D2032" s="19"/>
      <c r="E2032" s="28"/>
      <c r="F2032" s="19"/>
      <c r="G2032" s="19"/>
      <c r="H2032" s="19"/>
      <c r="I2032" s="19"/>
      <c r="J2032" s="12" t="s">
        <v>115</v>
      </c>
      <c r="K2032" s="14" t="n">
        <v>45582</v>
      </c>
      <c r="L2032" s="14" t="n">
        <v>12555</v>
      </c>
      <c r="M2032" s="14" t="n">
        <v>50</v>
      </c>
      <c r="N2032" s="11" t="n">
        <v>0.001</v>
      </c>
      <c r="O2032" s="11" t="n">
        <v>0.2</v>
      </c>
      <c r="P2032" s="11" t="n">
        <v>9.98</v>
      </c>
      <c r="Q2032" s="25"/>
    </row>
    <row r="2033" ht="22.5" customHeight="1">
      <c r="A2033" s="31"/>
      <c r="B2033" s="33"/>
      <c r="C2033" s="12" t="n">
        <v>91551388</v>
      </c>
      <c r="D2033" s="12" t="s">
        <v>56</v>
      </c>
      <c r="E2033" s="13" t="s">
        <v>34</v>
      </c>
      <c r="F2033" s="12" t="s">
        <v>12</v>
      </c>
      <c r="G2033" s="20" t="n">
        <v>0.5</v>
      </c>
      <c r="H2033" s="12" t="n">
        <v>50</v>
      </c>
      <c r="I2033" s="20" t="n">
        <f>G2033*H2033*7</f>
        <v>175</v>
      </c>
      <c r="J2033" s="12" t="s">
        <v>113</v>
      </c>
      <c r="K2033" s="14" t="n">
        <v>64</v>
      </c>
      <c r="L2033" s="14" t="n">
        <v>23</v>
      </c>
      <c r="M2033" s="14" t="n">
        <v>4</v>
      </c>
      <c r="N2033" s="11" t="n">
        <v>0.042</v>
      </c>
      <c r="O2033" s="11" t="n">
        <v>0.239</v>
      </c>
      <c r="P2033" s="11" t="n">
        <v>0.9548</v>
      </c>
      <c r="Q2033" s="22" t="n">
        <f>M2035/H2033</f>
        <v>0.76</v>
      </c>
    </row>
    <row r="2034" ht="22.5" customHeight="1">
      <c r="A2034" s="31"/>
      <c r="B2034" s="33"/>
      <c r="C2034" s="12"/>
      <c r="D2034" s="19"/>
      <c r="E2034" s="28"/>
      <c r="F2034" s="19"/>
      <c r="G2034" s="19"/>
      <c r="H2034" s="19"/>
      <c r="I2034" s="19"/>
      <c r="J2034" s="12" t="s">
        <v>114</v>
      </c>
      <c r="K2034" s="14" t="n">
        <v>1421</v>
      </c>
      <c r="L2034" s="14" t="n">
        <v>786</v>
      </c>
      <c r="M2034" s="14" t="n">
        <v>38</v>
      </c>
      <c r="N2034" s="11" t="n">
        <v>0.032</v>
      </c>
      <c r="O2034" s="11" t="n">
        <v>0.667</v>
      </c>
      <c r="P2034" s="11" t="n">
        <v>25.3564</v>
      </c>
      <c r="Q2034" s="25"/>
    </row>
    <row r="2035" ht="22.5" customHeight="1">
      <c r="A2035" s="31"/>
      <c r="B2035" s="33"/>
      <c r="C2035" s="12"/>
      <c r="D2035" s="19"/>
      <c r="E2035" s="28"/>
      <c r="F2035" s="19"/>
      <c r="G2035" s="19"/>
      <c r="H2035" s="19"/>
      <c r="I2035" s="19"/>
      <c r="J2035" s="12" t="s">
        <v>115</v>
      </c>
      <c r="K2035" s="14" t="n">
        <v>1768</v>
      </c>
      <c r="L2035" s="14" t="n">
        <v>966</v>
      </c>
      <c r="M2035" s="14" t="n">
        <v>38</v>
      </c>
      <c r="N2035" s="11" t="n">
        <v>0.03</v>
      </c>
      <c r="O2035" s="11" t="n">
        <v>0.769</v>
      </c>
      <c r="P2035" s="11" t="n">
        <v>29.2168</v>
      </c>
      <c r="Q2035" s="25"/>
    </row>
    <row r="2036" ht="22.5" customHeight="1">
      <c r="A2036" s="31"/>
      <c r="B2036" s="33"/>
      <c r="C2036" s="12" t="n">
        <v>91550293</v>
      </c>
      <c r="D2036" s="12" t="s">
        <v>57</v>
      </c>
      <c r="E2036" s="13" t="s">
        <v>58</v>
      </c>
      <c r="F2036" s="12" t="s">
        <v>15</v>
      </c>
      <c r="G2036" s="20" t="n">
        <v>0.35</v>
      </c>
      <c r="H2036" s="12" t="n">
        <v>66</v>
      </c>
      <c r="I2036" s="20" t="n">
        <f>G2036*H2036*7</f>
        <v>161.7</v>
      </c>
      <c r="J2036" s="12" t="s">
        <v>113</v>
      </c>
      <c r="K2036" s="14" t="n">
        <v>1735</v>
      </c>
      <c r="L2036" s="14" t="n">
        <v>147</v>
      </c>
      <c r="M2036" s="14" t="n">
        <v>1</v>
      </c>
      <c r="N2036" s="11" t="n">
        <v>0.002</v>
      </c>
      <c r="O2036" s="11" t="n">
        <v>0.35</v>
      </c>
      <c r="P2036" s="11" t="n">
        <v>0.35</v>
      </c>
      <c r="Q2036" s="22" t="n">
        <f>M2038/H2036</f>
        <v>1</v>
      </c>
    </row>
    <row r="2037" ht="22.5" customHeight="1">
      <c r="A2037" s="31"/>
      <c r="B2037" s="33"/>
      <c r="C2037" s="12"/>
      <c r="D2037" s="19"/>
      <c r="E2037" s="28"/>
      <c r="F2037" s="19"/>
      <c r="G2037" s="19"/>
      <c r="H2037" s="19"/>
      <c r="I2037" s="19"/>
      <c r="J2037" s="12" t="s">
        <v>114</v>
      </c>
      <c r="K2037" s="14" t="n">
        <v>26708</v>
      </c>
      <c r="L2037" s="14" t="n">
        <v>3748</v>
      </c>
      <c r="M2037" s="14" t="n">
        <v>14</v>
      </c>
      <c r="N2037" s="11" t="n">
        <v>0.001</v>
      </c>
      <c r="O2037" s="11" t="n">
        <v>0.35</v>
      </c>
      <c r="P2037" s="11" t="n">
        <v>4.9</v>
      </c>
      <c r="Q2037" s="25"/>
    </row>
    <row r="2038" ht="22.5" customHeight="1">
      <c r="A2038" s="31"/>
      <c r="B2038" s="33"/>
      <c r="C2038" s="12"/>
      <c r="D2038" s="19"/>
      <c r="E2038" s="28"/>
      <c r="F2038" s="19"/>
      <c r="G2038" s="19"/>
      <c r="H2038" s="19"/>
      <c r="I2038" s="19"/>
      <c r="J2038" s="12" t="s">
        <v>115</v>
      </c>
      <c r="K2038" s="14" t="n">
        <v>73955</v>
      </c>
      <c r="L2038" s="14" t="n">
        <v>12205</v>
      </c>
      <c r="M2038" s="14" t="n">
        <v>66</v>
      </c>
      <c r="N2038" s="11" t="n">
        <v>0.002</v>
      </c>
      <c r="O2038" s="11" t="n">
        <v>0.35</v>
      </c>
      <c r="P2038" s="11" t="n">
        <v>23.1</v>
      </c>
      <c r="Q2038" s="25"/>
    </row>
    <row r="2039" ht="22.5" customHeight="1">
      <c r="A2039" s="31"/>
      <c r="B2039" s="33"/>
      <c r="C2039" s="12" t="n">
        <v>91550294</v>
      </c>
      <c r="D2039" s="12" t="s">
        <v>59</v>
      </c>
      <c r="E2039" s="13" t="s">
        <v>34</v>
      </c>
      <c r="F2039" s="12" t="s">
        <v>15</v>
      </c>
      <c r="G2039" s="20" t="n">
        <v>0.8</v>
      </c>
      <c r="H2039" s="12" t="n">
        <v>30</v>
      </c>
      <c r="I2039" s="20" t="n">
        <f>G2039*H2039*7</f>
        <v>168</v>
      </c>
      <c r="J2039" s="12" t="s">
        <v>113</v>
      </c>
      <c r="K2039" s="14" t="n">
        <v>997</v>
      </c>
      <c r="L2039" s="14" t="n">
        <v>15</v>
      </c>
      <c r="M2039" s="14" t="n">
        <v>0</v>
      </c>
      <c r="N2039" s="11" t="n">
        <v>0</v>
      </c>
      <c r="O2039" s="11" t="n">
        <v>0</v>
      </c>
      <c r="P2039" s="11" t="n">
        <v>0</v>
      </c>
      <c r="Q2039" s="22" t="n">
        <f>M2041/H2039</f>
        <v>0.0666666666666667</v>
      </c>
    </row>
    <row r="2040" ht="22.5" customHeight="1">
      <c r="A2040" s="31"/>
      <c r="B2040" s="33"/>
      <c r="C2040" s="12"/>
      <c r="D2040" s="19"/>
      <c r="E2040" s="28"/>
      <c r="F2040" s="19"/>
      <c r="G2040" s="19"/>
      <c r="H2040" s="19"/>
      <c r="I2040" s="19"/>
      <c r="J2040" s="12" t="s">
        <v>114</v>
      </c>
      <c r="K2040" s="14" t="n">
        <v>7197</v>
      </c>
      <c r="L2040" s="14" t="n">
        <v>111</v>
      </c>
      <c r="M2040" s="14" t="n">
        <v>1</v>
      </c>
      <c r="N2040" s="11" t="n">
        <v>0.007</v>
      </c>
      <c r="O2040" s="11" t="n">
        <v>0.8</v>
      </c>
      <c r="P2040" s="11" t="n">
        <v>0.8</v>
      </c>
      <c r="Q2040" s="25"/>
    </row>
    <row r="2041" ht="22.5" customHeight="1">
      <c r="A2041" s="31"/>
      <c r="B2041" s="33"/>
      <c r="C2041" s="12"/>
      <c r="D2041" s="19"/>
      <c r="E2041" s="28"/>
      <c r="F2041" s="19"/>
      <c r="G2041" s="19"/>
      <c r="H2041" s="19"/>
      <c r="I2041" s="19"/>
      <c r="J2041" s="12" t="s">
        <v>115</v>
      </c>
      <c r="K2041" s="14" t="n">
        <v>14571</v>
      </c>
      <c r="L2041" s="14" t="n">
        <v>234</v>
      </c>
      <c r="M2041" s="14" t="n">
        <v>2</v>
      </c>
      <c r="N2041" s="11" t="n">
        <v>0.007</v>
      </c>
      <c r="O2041" s="11" t="n">
        <v>0.8</v>
      </c>
      <c r="P2041" s="11" t="n">
        <v>1.6</v>
      </c>
      <c r="Q2041" s="25"/>
    </row>
    <row r="2042" ht="22.5" customHeight="1">
      <c r="A2042" s="31"/>
      <c r="B2042" s="33"/>
      <c r="C2042" s="12" t="n">
        <v>9333145</v>
      </c>
      <c r="D2042" s="12" t="s">
        <v>60</v>
      </c>
      <c r="E2042" s="13" t="s">
        <v>14</v>
      </c>
      <c r="F2042" s="12" t="s">
        <v>26</v>
      </c>
      <c r="G2042" s="20" t="n">
        <v>0.38</v>
      </c>
      <c r="H2042" s="12" t="n">
        <v>200</v>
      </c>
      <c r="I2042" s="20" t="n">
        <f>G2042*H2042*7</f>
        <v>532</v>
      </c>
      <c r="J2042" s="12" t="s">
        <v>113</v>
      </c>
      <c r="K2042" s="14" t="s">
        <v>121</v>
      </c>
      <c r="L2042" s="14"/>
      <c r="M2042" s="14"/>
      <c r="N2042" s="11"/>
      <c r="O2042" s="11"/>
      <c r="P2042" s="11"/>
      <c r="Q2042" s="22" t="n">
        <f>M2044/H2042</f>
        <v>0.265</v>
      </c>
    </row>
    <row r="2043" ht="22.5" customHeight="1">
      <c r="A2043" s="31"/>
      <c r="B2043" s="33"/>
      <c r="C2043" s="12"/>
      <c r="D2043" s="19"/>
      <c r="E2043" s="28"/>
      <c r="F2043" s="19"/>
      <c r="G2043" s="19"/>
      <c r="H2043" s="19"/>
      <c r="I2043" s="19"/>
      <c r="J2043" s="12" t="s">
        <v>114</v>
      </c>
      <c r="K2043" s="14" t="n">
        <v>380915</v>
      </c>
      <c r="L2043" s="14" t="n">
        <v>5061</v>
      </c>
      <c r="M2043" s="14" t="n">
        <v>32</v>
      </c>
      <c r="N2043" s="11" t="n">
        <v>0</v>
      </c>
      <c r="O2043" s="11" t="n">
        <v>0.72</v>
      </c>
      <c r="P2043" s="11" t="n">
        <v>23.16</v>
      </c>
      <c r="Q2043" s="25"/>
      <c r="R2043" s="4" t="s">
        <v>151</v>
      </c>
    </row>
    <row r="2044" ht="22.5" customHeight="1">
      <c r="A2044" s="31"/>
      <c r="B2044" s="33"/>
      <c r="C2044" s="12"/>
      <c r="D2044" s="19"/>
      <c r="E2044" s="28"/>
      <c r="F2044" s="19"/>
      <c r="G2044" s="19"/>
      <c r="H2044" s="19"/>
      <c r="I2044" s="19"/>
      <c r="J2044" s="12" t="s">
        <v>115</v>
      </c>
      <c r="K2044" s="14" t="n">
        <v>439769</v>
      </c>
      <c r="L2044" s="14" t="n">
        <v>6027</v>
      </c>
      <c r="M2044" s="14" t="n">
        <v>53</v>
      </c>
      <c r="N2044" s="11" t="n">
        <v>0</v>
      </c>
      <c r="O2044" s="11" t="n">
        <v>0.51</v>
      </c>
      <c r="P2044" s="11" t="n">
        <v>27.28</v>
      </c>
      <c r="Q2044" s="25"/>
    </row>
    <row r="2045" ht="22.5" customHeight="1">
      <c r="A2045" s="31"/>
      <c r="B2045" s="33"/>
      <c r="C2045" s="12" t="n">
        <v>91555309</v>
      </c>
      <c r="D2045" s="12" t="s">
        <v>55</v>
      </c>
      <c r="E2045" s="13" t="s">
        <v>40</v>
      </c>
      <c r="F2045" s="12" t="s">
        <v>15</v>
      </c>
      <c r="G2045" s="20" t="n">
        <v>1</v>
      </c>
      <c r="H2045" s="12" t="n">
        <v>50</v>
      </c>
      <c r="I2045" s="20" t="n">
        <f>G2045*H2045*7</f>
        <v>350</v>
      </c>
      <c r="J2045" s="12" t="s">
        <v>113</v>
      </c>
      <c r="K2045" s="14" t="n">
        <v>506</v>
      </c>
      <c r="L2045" s="14" t="n">
        <v>19</v>
      </c>
      <c r="M2045" s="14" t="n">
        <v>1</v>
      </c>
      <c r="N2045" s="11" t="n">
        <v>0.011</v>
      </c>
      <c r="O2045" s="11" t="n">
        <v>0.2</v>
      </c>
      <c r="P2045" s="11" t="n">
        <v>0.2</v>
      </c>
      <c r="Q2045" s="22" t="n">
        <f>M2047/H2045</f>
        <v>1.7</v>
      </c>
    </row>
    <row r="2046" ht="22.5" customHeight="1">
      <c r="A2046" s="31"/>
      <c r="B2046" s="33"/>
      <c r="C2046" s="12"/>
      <c r="D2046" s="19"/>
      <c r="E2046" s="28"/>
      <c r="F2046" s="19"/>
      <c r="G2046" s="19"/>
      <c r="H2046" s="19"/>
      <c r="I2046" s="19"/>
      <c r="J2046" s="12" t="s">
        <v>114</v>
      </c>
      <c r="K2046" s="14" t="n">
        <v>11316</v>
      </c>
      <c r="L2046" s="14" t="n">
        <v>3164</v>
      </c>
      <c r="M2046" s="14" t="n">
        <v>80</v>
      </c>
      <c r="N2046" s="11" t="n">
        <v>0.005</v>
      </c>
      <c r="O2046" s="11" t="n">
        <v>0.2</v>
      </c>
      <c r="P2046" s="11" t="n">
        <v>16</v>
      </c>
      <c r="Q2046" s="25"/>
    </row>
    <row r="2047" ht="22.5" customHeight="1">
      <c r="A2047" s="31"/>
      <c r="B2047" s="33"/>
      <c r="C2047" s="12"/>
      <c r="D2047" s="19"/>
      <c r="E2047" s="28"/>
      <c r="F2047" s="19"/>
      <c r="G2047" s="19"/>
      <c r="H2047" s="19"/>
      <c r="I2047" s="19"/>
      <c r="J2047" s="12" t="s">
        <v>115</v>
      </c>
      <c r="K2047" s="14" t="n">
        <v>11551</v>
      </c>
      <c r="L2047" s="14" t="n">
        <v>3242</v>
      </c>
      <c r="M2047" s="14" t="n">
        <v>85</v>
      </c>
      <c r="N2047" s="11" t="n">
        <v>0.005</v>
      </c>
      <c r="O2047" s="11" t="n">
        <v>0.2</v>
      </c>
      <c r="P2047" s="11" t="n">
        <v>17</v>
      </c>
      <c r="Q2047" s="25"/>
    </row>
    <row r="2048" ht="22.5" customHeight="1">
      <c r="A2048" s="31"/>
      <c r="B2048" s="33"/>
      <c r="C2048" s="12" t="n">
        <v>91554853</v>
      </c>
      <c r="D2048" s="12" t="s">
        <v>55</v>
      </c>
      <c r="E2048" s="13" t="s">
        <v>40</v>
      </c>
      <c r="F2048" s="12" t="s">
        <v>21</v>
      </c>
      <c r="G2048" s="20" t="n">
        <v>0.1</v>
      </c>
      <c r="H2048" s="12" t="n">
        <v>200</v>
      </c>
      <c r="I2048" s="20" t="n">
        <f>G2048*H2048*7</f>
        <v>140</v>
      </c>
      <c r="J2048" s="12" t="s">
        <v>113</v>
      </c>
      <c r="K2048" s="16" t="n">
        <v>0</v>
      </c>
      <c r="L2048" s="14" t="n">
        <v>0</v>
      </c>
      <c r="M2048" s="16" t="n">
        <v>0</v>
      </c>
      <c r="N2048" s="11" t="n">
        <v>0</v>
      </c>
      <c r="O2048" s="11" t="n">
        <v>0</v>
      </c>
      <c r="P2048" s="11" t="n">
        <v>0</v>
      </c>
      <c r="Q2048" s="22" t="n">
        <f>M2050/H2048</f>
        <v>0.04</v>
      </c>
    </row>
    <row r="2049" ht="22.5" customHeight="1">
      <c r="A2049" s="31"/>
      <c r="B2049" s="33"/>
      <c r="C2049" s="12"/>
      <c r="D2049" s="19"/>
      <c r="E2049" s="28"/>
      <c r="F2049" s="19"/>
      <c r="G2049" s="19"/>
      <c r="H2049" s="19"/>
      <c r="I2049" s="19"/>
      <c r="J2049" s="12" t="s">
        <v>114</v>
      </c>
      <c r="K2049" s="14" t="n">
        <v>25019</v>
      </c>
      <c r="L2049" s="14" t="n">
        <v>4228</v>
      </c>
      <c r="M2049" s="14" t="n">
        <v>2</v>
      </c>
      <c r="N2049" s="11" t="n">
        <v>0</v>
      </c>
      <c r="O2049" s="11" t="n">
        <v>0.3</v>
      </c>
      <c r="P2049" s="11" t="n">
        <v>0.6</v>
      </c>
      <c r="Q2049" s="25"/>
    </row>
    <row r="2050" ht="22.5" customHeight="1">
      <c r="A2050" s="31"/>
      <c r="B2050" s="33"/>
      <c r="C2050" s="12"/>
      <c r="D2050" s="19"/>
      <c r="E2050" s="28"/>
      <c r="F2050" s="19"/>
      <c r="G2050" s="19"/>
      <c r="H2050" s="19"/>
      <c r="I2050" s="19"/>
      <c r="J2050" s="12" t="s">
        <v>115</v>
      </c>
      <c r="K2050" s="14" t="n">
        <v>63622</v>
      </c>
      <c r="L2050" s="14" t="n">
        <v>10758</v>
      </c>
      <c r="M2050" s="14" t="n">
        <v>8</v>
      </c>
      <c r="N2050" s="11" t="n">
        <v>0</v>
      </c>
      <c r="O2050" s="11" t="n">
        <v>0.3</v>
      </c>
      <c r="P2050" s="11" t="n">
        <v>2.4</v>
      </c>
      <c r="Q2050" s="25"/>
    </row>
    <row r="2051" ht="22.5" customHeight="1">
      <c r="A2051" s="31"/>
      <c r="B2051" s="75" t="s">
        <v>119</v>
      </c>
      <c r="C2051" s="12" t="n">
        <v>91399439</v>
      </c>
      <c r="D2051" s="12" t="s">
        <v>63</v>
      </c>
      <c r="E2051" s="13" t="s">
        <v>29</v>
      </c>
      <c r="F2051" s="12" t="s">
        <v>15</v>
      </c>
      <c r="G2051" s="20" t="n">
        <v>0.1</v>
      </c>
      <c r="H2051" s="12" t="n">
        <v>200</v>
      </c>
      <c r="I2051" s="20" t="n">
        <f>G2051*H2051*7</f>
        <v>140</v>
      </c>
      <c r="J2051" s="12" t="s">
        <v>113</v>
      </c>
      <c r="K2051" s="16" t="n">
        <v>2602</v>
      </c>
      <c r="L2051" s="14" t="n">
        <v>122</v>
      </c>
      <c r="M2051" s="16" t="n">
        <v>1</v>
      </c>
      <c r="N2051" s="11" t="n">
        <v>0.001</v>
      </c>
      <c r="O2051" s="11" t="n">
        <v>0.1</v>
      </c>
      <c r="P2051" s="11" t="n">
        <v>0.1</v>
      </c>
      <c r="Q2051" s="22" t="n">
        <f>M2053/H2051</f>
        <v>0.125</v>
      </c>
    </row>
    <row r="2052" ht="22.5" customHeight="1">
      <c r="A2052" s="31"/>
      <c r="B2052" s="33"/>
      <c r="C2052" s="12"/>
      <c r="D2052" s="19"/>
      <c r="E2052" s="28"/>
      <c r="F2052" s="19"/>
      <c r="G2052" s="19"/>
      <c r="H2052" s="19"/>
      <c r="I2052" s="19"/>
      <c r="J2052" s="12" t="s">
        <v>114</v>
      </c>
      <c r="K2052" s="16" t="n">
        <v>83263</v>
      </c>
      <c r="L2052" s="14" t="n">
        <v>7214</v>
      </c>
      <c r="M2052" s="16" t="n">
        <v>21</v>
      </c>
      <c r="N2052" s="11" t="n">
        <v>0</v>
      </c>
      <c r="O2052" s="11" t="n">
        <v>0.1</v>
      </c>
      <c r="P2052" s="11" t="n">
        <v>2.1</v>
      </c>
      <c r="Q2052" s="25"/>
    </row>
    <row r="2053" ht="22.5" customHeight="1">
      <c r="A2053" s="31"/>
      <c r="B2053" s="33"/>
      <c r="C2053" s="12"/>
      <c r="D2053" s="19"/>
      <c r="E2053" s="28"/>
      <c r="F2053" s="19"/>
      <c r="G2053" s="19"/>
      <c r="H2053" s="19"/>
      <c r="I2053" s="19"/>
      <c r="J2053" s="12" t="s">
        <v>115</v>
      </c>
      <c r="K2053" s="16" t="n">
        <v>192437</v>
      </c>
      <c r="L2053" s="14" t="n">
        <v>13511</v>
      </c>
      <c r="M2053" s="10" t="n">
        <v>25</v>
      </c>
      <c r="N2053" s="11" t="n">
        <v>0</v>
      </c>
      <c r="O2053" s="11" t="n">
        <v>0.1</v>
      </c>
      <c r="P2053" s="11" t="n">
        <v>2.5</v>
      </c>
      <c r="Q2053" s="25"/>
    </row>
    <row r="2054" ht="22.5" customHeight="1">
      <c r="A2054" s="31"/>
      <c r="B2054" s="33"/>
      <c r="C2054" s="12" t="n">
        <v>91399437</v>
      </c>
      <c r="D2054" s="12" t="s">
        <v>64</v>
      </c>
      <c r="E2054" s="13" t="s">
        <v>65</v>
      </c>
      <c r="F2054" s="12" t="s">
        <v>15</v>
      </c>
      <c r="G2054" s="20" t="n">
        <v>0.15</v>
      </c>
      <c r="H2054" s="12" t="n">
        <v>50</v>
      </c>
      <c r="I2054" s="20" t="n">
        <f>G2054*H2054*7</f>
        <v>52.5</v>
      </c>
      <c r="J2054" s="12" t="s">
        <v>113</v>
      </c>
      <c r="K2054" s="16" t="n">
        <v>224</v>
      </c>
      <c r="L2054" s="14" t="n">
        <v>46</v>
      </c>
      <c r="M2054" s="16" t="n">
        <v>2</v>
      </c>
      <c r="N2054" s="11" t="n">
        <v>0.007</v>
      </c>
      <c r="O2054" s="11" t="n">
        <v>0.15</v>
      </c>
      <c r="P2054" s="11" t="n">
        <v>0.3</v>
      </c>
      <c r="Q2054" s="22" t="n">
        <f>M2056/H2054</f>
        <v>1</v>
      </c>
    </row>
    <row r="2055" ht="22.5" customHeight="1">
      <c r="A2055" s="31"/>
      <c r="B2055" s="33"/>
      <c r="C2055" s="12"/>
      <c r="D2055" s="19"/>
      <c r="E2055" s="28"/>
      <c r="F2055" s="19"/>
      <c r="G2055" s="19"/>
      <c r="H2055" s="19"/>
      <c r="I2055" s="19"/>
      <c r="J2055" s="12" t="s">
        <v>114</v>
      </c>
      <c r="K2055" s="16" t="n">
        <v>7222</v>
      </c>
      <c r="L2055" s="14" t="n">
        <v>3022</v>
      </c>
      <c r="M2055" s="14" t="n">
        <v>50</v>
      </c>
      <c r="N2055" s="11" t="n">
        <v>0.002</v>
      </c>
      <c r="O2055" s="11" t="n">
        <v>0.15</v>
      </c>
      <c r="P2055" s="11" t="n">
        <v>7.5</v>
      </c>
      <c r="Q2055" s="25"/>
    </row>
    <row r="2056" ht="22.5" customHeight="1">
      <c r="A2056" s="31"/>
      <c r="B2056" s="33"/>
      <c r="C2056" s="12"/>
      <c r="D2056" s="19"/>
      <c r="E2056" s="28"/>
      <c r="F2056" s="19"/>
      <c r="G2056" s="19"/>
      <c r="H2056" s="19"/>
      <c r="I2056" s="19"/>
      <c r="J2056" s="12" t="s">
        <v>115</v>
      </c>
      <c r="K2056" s="16" t="n">
        <v>16277</v>
      </c>
      <c r="L2056" s="14" t="n">
        <v>5832</v>
      </c>
      <c r="M2056" s="14" t="n">
        <v>50</v>
      </c>
      <c r="N2056" s="11" t="n">
        <v>0.001</v>
      </c>
      <c r="O2056" s="11" t="n">
        <v>0.15</v>
      </c>
      <c r="P2056" s="11" t="n">
        <v>7.5</v>
      </c>
      <c r="Q2056" s="25"/>
    </row>
    <row r="2057" ht="22.5" customHeight="1">
      <c r="A2057" s="31"/>
      <c r="B2057" s="33"/>
      <c r="C2057" s="12" t="n">
        <v>5556054</v>
      </c>
      <c r="D2057" s="12" t="s">
        <v>66</v>
      </c>
      <c r="E2057" s="13" t="s">
        <v>40</v>
      </c>
      <c r="F2057" s="12" t="s">
        <v>15</v>
      </c>
      <c r="G2057" s="20" t="n">
        <v>0.8</v>
      </c>
      <c r="H2057" s="12" t="n">
        <v>100</v>
      </c>
      <c r="I2057" s="20" t="n">
        <f>G2057*H2057*7</f>
        <v>560</v>
      </c>
      <c r="J2057" s="12" t="s">
        <v>113</v>
      </c>
      <c r="K2057" s="16" t="n">
        <v>1143</v>
      </c>
      <c r="L2057" s="14" t="n">
        <v>33</v>
      </c>
      <c r="M2057" s="16" t="n">
        <v>0</v>
      </c>
      <c r="N2057" s="11" t="n">
        <v>0</v>
      </c>
      <c r="O2057" s="11" t="n">
        <v>0</v>
      </c>
      <c r="P2057" s="11" t="n">
        <v>0</v>
      </c>
      <c r="Q2057" s="22" t="n">
        <f>M2059/H2057</f>
        <v>0.03</v>
      </c>
    </row>
    <row r="2058" ht="22.5" customHeight="1">
      <c r="A2058" s="31"/>
      <c r="B2058" s="33"/>
      <c r="C2058" s="12"/>
      <c r="D2058" s="19"/>
      <c r="E2058" s="28"/>
      <c r="F2058" s="19"/>
      <c r="G2058" s="19"/>
      <c r="H2058" s="19"/>
      <c r="I2058" s="19"/>
      <c r="J2058" s="12" t="s">
        <v>114</v>
      </c>
      <c r="K2058" s="16" t="n">
        <v>11276</v>
      </c>
      <c r="L2058" s="14" t="n">
        <v>426</v>
      </c>
      <c r="M2058" s="16" t="n">
        <v>2</v>
      </c>
      <c r="N2058" s="11" t="n">
        <v>0.004</v>
      </c>
      <c r="O2058" s="11" t="n">
        <v>0.75</v>
      </c>
      <c r="P2058" s="11" t="n">
        <v>1.5</v>
      </c>
      <c r="Q2058" s="25"/>
    </row>
    <row r="2059" ht="22.5" customHeight="1">
      <c r="A2059" s="31"/>
      <c r="B2059" s="33"/>
      <c r="C2059" s="12"/>
      <c r="D2059" s="19"/>
      <c r="E2059" s="28"/>
      <c r="F2059" s="19"/>
      <c r="G2059" s="19"/>
      <c r="H2059" s="19"/>
      <c r="I2059" s="19"/>
      <c r="J2059" s="12" t="s">
        <v>115</v>
      </c>
      <c r="K2059" s="16" t="n">
        <v>28514</v>
      </c>
      <c r="L2059" s="14" t="n">
        <v>1012</v>
      </c>
      <c r="M2059" s="16" t="n">
        <v>3</v>
      </c>
      <c r="N2059" s="11" t="n">
        <v>0.002</v>
      </c>
      <c r="O2059" s="11" t="n">
        <v>0.75</v>
      </c>
      <c r="P2059" s="11" t="n">
        <v>2.25</v>
      </c>
      <c r="Q2059" s="25"/>
    </row>
    <row r="2060" ht="22.5" customHeight="1">
      <c r="A2060" s="31"/>
      <c r="B2060" s="33"/>
      <c r="C2060" s="12" t="n">
        <v>8628042</v>
      </c>
      <c r="D2060" s="12" t="s">
        <v>30</v>
      </c>
      <c r="E2060" s="13" t="s">
        <v>14</v>
      </c>
      <c r="F2060" s="12" t="s">
        <v>26</v>
      </c>
      <c r="G2060" s="20" t="n">
        <v>0.48</v>
      </c>
      <c r="H2060" s="12" t="n">
        <v>500</v>
      </c>
      <c r="I2060" s="20" t="n">
        <f>G2060*H2060*7</f>
        <v>1680</v>
      </c>
      <c r="J2060" s="12" t="s">
        <v>113</v>
      </c>
      <c r="K2060" s="16" t="n">
        <v>0</v>
      </c>
      <c r="L2060" s="14" t="n">
        <v>0</v>
      </c>
      <c r="M2060" s="16" t="n">
        <v>1</v>
      </c>
      <c r="N2060" s="11" t="n">
        <v>0</v>
      </c>
      <c r="O2060" s="11" t="n">
        <v>0</v>
      </c>
      <c r="P2060" s="11" t="n">
        <v>0</v>
      </c>
      <c r="Q2060" s="22" t="n">
        <f>M2062/H2060</f>
        <v>1.028</v>
      </c>
    </row>
    <row r="2061" ht="22.5" customHeight="1">
      <c r="A2061" s="31"/>
      <c r="B2061" s="33"/>
      <c r="C2061" s="12"/>
      <c r="D2061" s="19"/>
      <c r="E2061" s="28"/>
      <c r="F2061" s="19"/>
      <c r="G2061" s="19"/>
      <c r="H2061" s="19"/>
      <c r="I2061" s="19"/>
      <c r="J2061" s="12" t="s">
        <v>114</v>
      </c>
      <c r="K2061" s="16" t="n">
        <v>11472</v>
      </c>
      <c r="L2061" s="14" t="n">
        <v>5897</v>
      </c>
      <c r="M2061" s="16" t="n">
        <v>142</v>
      </c>
      <c r="N2061" s="11" t="n">
        <v>0.01</v>
      </c>
      <c r="O2061" s="11" t="n">
        <v>0.38</v>
      </c>
      <c r="P2061" s="11" t="n">
        <v>54.21</v>
      </c>
      <c r="Q2061" s="25"/>
    </row>
    <row r="2062" ht="22.5" customHeight="1">
      <c r="A2062" s="31"/>
      <c r="B2062" s="33"/>
      <c r="C2062" s="12"/>
      <c r="D2062" s="19"/>
      <c r="E2062" s="28"/>
      <c r="F2062" s="19"/>
      <c r="G2062" s="19"/>
      <c r="H2062" s="19"/>
      <c r="I2062" s="19"/>
      <c r="J2062" s="12" t="s">
        <v>115</v>
      </c>
      <c r="K2062" s="16" t="n">
        <v>66575</v>
      </c>
      <c r="L2062" s="14" t="n">
        <v>18421</v>
      </c>
      <c r="M2062" s="10" t="n">
        <v>514</v>
      </c>
      <c r="N2062" s="11" t="n">
        <v>0.01</v>
      </c>
      <c r="O2062" s="11" t="n">
        <v>0.27</v>
      </c>
      <c r="P2062" s="11" t="n">
        <v>142.76</v>
      </c>
      <c r="Q2062" s="25"/>
    </row>
    <row r="2063" ht="22.5" customHeight="1">
      <c r="A2063" s="31"/>
      <c r="B2063" s="33"/>
      <c r="C2063" s="12" t="n">
        <v>9297014</v>
      </c>
      <c r="D2063" s="12" t="s">
        <v>13</v>
      </c>
      <c r="E2063" s="13" t="s">
        <v>14</v>
      </c>
      <c r="F2063" s="12" t="s">
        <v>26</v>
      </c>
      <c r="G2063" s="20" t="n">
        <v>0.19</v>
      </c>
      <c r="H2063" s="12" t="n">
        <v>300</v>
      </c>
      <c r="I2063" s="20" t="n">
        <f>G2063*H2063*7</f>
        <v>399</v>
      </c>
      <c r="J2063" s="12" t="s">
        <v>113</v>
      </c>
      <c r="K2063" s="16" t="n">
        <v>2277</v>
      </c>
      <c r="L2063" s="14" t="n">
        <v>119</v>
      </c>
      <c r="M2063" s="16" t="n">
        <v>9</v>
      </c>
      <c r="N2063" s="11" t="n">
        <v>0.02</v>
      </c>
      <c r="O2063" s="11" t="n">
        <v>0.22</v>
      </c>
      <c r="P2063" s="11" t="n">
        <v>1.96</v>
      </c>
      <c r="Q2063" s="22" t="n">
        <f>M2065/H2063</f>
        <v>0.986666666666667</v>
      </c>
    </row>
    <row r="2064" ht="22.5" customHeight="1">
      <c r="A2064" s="31"/>
      <c r="B2064" s="33"/>
      <c r="C2064" s="12"/>
      <c r="D2064" s="19"/>
      <c r="E2064" s="28"/>
      <c r="F2064" s="19"/>
      <c r="G2064" s="19"/>
      <c r="H2064" s="19"/>
      <c r="I2064" s="19"/>
      <c r="J2064" s="12" t="s">
        <v>114</v>
      </c>
      <c r="K2064" s="16" t="n">
        <v>19481</v>
      </c>
      <c r="L2064" s="14" t="n">
        <v>1486</v>
      </c>
      <c r="M2064" s="10" t="n">
        <v>145</v>
      </c>
      <c r="N2064" s="11" t="n">
        <v>0.02</v>
      </c>
      <c r="O2064" s="11" t="n">
        <v>0.18</v>
      </c>
      <c r="P2064" s="11" t="n">
        <v>25.91</v>
      </c>
      <c r="Q2064" s="25"/>
    </row>
    <row r="2065" ht="22.5" customHeight="1">
      <c r="A2065" s="31"/>
      <c r="B2065" s="33"/>
      <c r="C2065" s="12"/>
      <c r="D2065" s="19"/>
      <c r="E2065" s="28"/>
      <c r="F2065" s="19"/>
      <c r="G2065" s="19"/>
      <c r="H2065" s="19"/>
      <c r="I2065" s="19"/>
      <c r="J2065" s="12" t="s">
        <v>115</v>
      </c>
      <c r="K2065" s="16" t="n">
        <v>38238</v>
      </c>
      <c r="L2065" s="14" t="n">
        <v>3733</v>
      </c>
      <c r="M2065" s="10" t="n">
        <v>296</v>
      </c>
      <c r="N2065" s="11" t="n">
        <v>0.01</v>
      </c>
      <c r="O2065" s="11" t="n">
        <v>0.18</v>
      </c>
      <c r="P2065" s="11" t="n">
        <v>52.37</v>
      </c>
      <c r="Q2065" s="25"/>
    </row>
    <row r="2066" ht="22.5" customHeight="1">
      <c r="A2066" s="31"/>
      <c r="B2066" s="33"/>
      <c r="C2066" s="12" t="n">
        <v>7815836</v>
      </c>
      <c r="D2066" s="12" t="s">
        <v>67</v>
      </c>
      <c r="E2066" s="13" t="s">
        <v>40</v>
      </c>
      <c r="F2066" s="12" t="s">
        <v>15</v>
      </c>
      <c r="G2066" s="20" t="n">
        <v>0.08</v>
      </c>
      <c r="H2066" s="12" t="n">
        <v>12000</v>
      </c>
      <c r="I2066" s="20" t="n">
        <f>G2066*H2066*7</f>
        <v>6720</v>
      </c>
      <c r="J2066" s="12" t="s">
        <v>113</v>
      </c>
      <c r="K2066" s="16" t="n">
        <v>18003</v>
      </c>
      <c r="L2066" s="14" t="n">
        <v>3748</v>
      </c>
      <c r="M2066" s="16" t="n">
        <v>89</v>
      </c>
      <c r="N2066" s="11" t="n">
        <v>0.003</v>
      </c>
      <c r="O2066" s="11" t="n">
        <v>0.114</v>
      </c>
      <c r="P2066" s="11" t="n">
        <v>10.17</v>
      </c>
      <c r="Q2066" s="22" t="n">
        <f>M2068/H2066</f>
        <v>0.218083333333333</v>
      </c>
    </row>
    <row r="2067" ht="22.5" customHeight="1">
      <c r="A2067" s="31"/>
      <c r="B2067" s="33"/>
      <c r="C2067" s="12"/>
      <c r="D2067" s="19"/>
      <c r="E2067" s="28"/>
      <c r="F2067" s="19"/>
      <c r="G2067" s="19"/>
      <c r="H2067" s="19"/>
      <c r="I2067" s="19"/>
      <c r="J2067" s="12" t="s">
        <v>114</v>
      </c>
      <c r="K2067" s="16" t="n">
        <v>181251</v>
      </c>
      <c r="L2067" s="14" t="n">
        <v>40204</v>
      </c>
      <c r="M2067" s="16" t="n">
        <v>920</v>
      </c>
      <c r="N2067" s="11" t="n">
        <v>0.003</v>
      </c>
      <c r="O2067" s="11" t="n">
        <v>0.114</v>
      </c>
      <c r="P2067" s="11" t="n">
        <v>105.13</v>
      </c>
      <c r="Q2067" s="25"/>
    </row>
    <row r="2068" ht="22.5" customHeight="1">
      <c r="A2068" s="31"/>
      <c r="B2068" s="33"/>
      <c r="C2068" s="12"/>
      <c r="D2068" s="19"/>
      <c r="E2068" s="28"/>
      <c r="F2068" s="19"/>
      <c r="G2068" s="19"/>
      <c r="H2068" s="19"/>
      <c r="I2068" s="19"/>
      <c r="J2068" s="12" t="s">
        <v>115</v>
      </c>
      <c r="K2068" s="16" t="n">
        <v>477215</v>
      </c>
      <c r="L2068" s="14" t="n">
        <v>102435</v>
      </c>
      <c r="M2068" s="16" t="n">
        <v>2617</v>
      </c>
      <c r="N2068" s="11" t="n">
        <v>0.003</v>
      </c>
      <c r="O2068" s="11" t="n">
        <v>0.115</v>
      </c>
      <c r="P2068" s="11" t="n">
        <v>301.68</v>
      </c>
      <c r="Q2068" s="25"/>
    </row>
    <row r="2069" ht="22.5" customHeight="1">
      <c r="A2069" s="31"/>
      <c r="B2069" s="33"/>
      <c r="C2069" s="12" t="n">
        <v>9751142</v>
      </c>
      <c r="D2069" s="12" t="s">
        <v>68</v>
      </c>
      <c r="E2069" s="13" t="s">
        <v>11</v>
      </c>
      <c r="F2069" s="12" t="s">
        <v>32</v>
      </c>
      <c r="G2069" s="20" t="n">
        <v>0.3</v>
      </c>
      <c r="H2069" s="12" t="n">
        <v>170</v>
      </c>
      <c r="I2069" s="20" t="n">
        <f>G2069*H2069*7</f>
        <v>357</v>
      </c>
      <c r="J2069" s="12" t="s">
        <v>113</v>
      </c>
      <c r="K2069" s="16" t="n">
        <v>657</v>
      </c>
      <c r="L2069" s="14" t="n">
        <v>115</v>
      </c>
      <c r="M2069" s="16" t="n">
        <v>2</v>
      </c>
      <c r="N2069" s="11" t="n">
        <v>0</v>
      </c>
      <c r="O2069" s="11" t="n">
        <v>0.21</v>
      </c>
      <c r="P2069" s="11" t="n">
        <v>0.43</v>
      </c>
      <c r="Q2069" s="22" t="n">
        <f>M2071/H2069</f>
        <v>0.0117647058823529</v>
      </c>
    </row>
    <row r="2070" ht="22.5" customHeight="1">
      <c r="A2070" s="31"/>
      <c r="B2070" s="33"/>
      <c r="C2070" s="12"/>
      <c r="D2070" s="19"/>
      <c r="E2070" s="28"/>
      <c r="F2070" s="19"/>
      <c r="G2070" s="19"/>
      <c r="H2070" s="19"/>
      <c r="I2070" s="19"/>
      <c r="J2070" s="12" t="s">
        <v>114</v>
      </c>
      <c r="K2070" s="16" t="n">
        <v>1911</v>
      </c>
      <c r="L2070" s="14" t="n">
        <v>361</v>
      </c>
      <c r="M2070" s="16" t="n">
        <v>2</v>
      </c>
      <c r="N2070" s="11" t="n">
        <v>0</v>
      </c>
      <c r="O2070" s="11" t="n">
        <v>0.77</v>
      </c>
      <c r="P2070" s="11" t="n">
        <v>1.55</v>
      </c>
      <c r="Q2070" s="25"/>
    </row>
    <row r="2071" ht="22.5" customHeight="1">
      <c r="A2071" s="31"/>
      <c r="B2071" s="33"/>
      <c r="C2071" s="12"/>
      <c r="D2071" s="19"/>
      <c r="E2071" s="28"/>
      <c r="F2071" s="19"/>
      <c r="G2071" s="19"/>
      <c r="H2071" s="19"/>
      <c r="I2071" s="19"/>
      <c r="J2071" s="12" t="s">
        <v>115</v>
      </c>
      <c r="K2071" s="16" t="n">
        <v>5412</v>
      </c>
      <c r="L2071" s="14" t="n">
        <v>754</v>
      </c>
      <c r="M2071" s="16" t="n">
        <v>2</v>
      </c>
      <c r="N2071" s="11" t="n">
        <v>0.01</v>
      </c>
      <c r="O2071" s="11" t="n">
        <v>2.13</v>
      </c>
      <c r="P2071" s="11" t="n">
        <v>4.26</v>
      </c>
      <c r="Q2071" s="25"/>
    </row>
    <row r="2072" ht="22.5" customHeight="1">
      <c r="A2072" s="31"/>
      <c r="B2072" s="33"/>
      <c r="C2072" s="12" t="n">
        <v>8312006</v>
      </c>
      <c r="D2072" s="12" t="s">
        <v>69</v>
      </c>
      <c r="E2072" s="13" t="s">
        <v>14</v>
      </c>
      <c r="F2072" s="12" t="s">
        <v>15</v>
      </c>
      <c r="G2072" s="20" t="n">
        <v>0.12</v>
      </c>
      <c r="H2072" s="13" t="n">
        <v>50</v>
      </c>
      <c r="I2072" s="20" t="n">
        <f>G2072*H2072*7</f>
        <v>42</v>
      </c>
      <c r="J2072" s="12" t="s">
        <v>113</v>
      </c>
      <c r="K2072" s="16" t="n">
        <v>15</v>
      </c>
      <c r="L2072" s="16" t="n">
        <v>1</v>
      </c>
      <c r="M2072" s="16" t="n">
        <v>0</v>
      </c>
      <c r="N2072" s="11" t="n">
        <v>0</v>
      </c>
      <c r="O2072" s="11" t="n">
        <v>0</v>
      </c>
      <c r="P2072" s="11" t="n">
        <v>0</v>
      </c>
      <c r="Q2072" s="22" t="n">
        <f>M2074/H2072</f>
        <v>0.42</v>
      </c>
    </row>
    <row r="2073" ht="22.5" customHeight="1">
      <c r="A2073" s="31"/>
      <c r="B2073" s="33"/>
      <c r="C2073" s="12"/>
      <c r="D2073" s="19"/>
      <c r="E2073" s="28"/>
      <c r="F2073" s="19"/>
      <c r="G2073" s="19"/>
      <c r="H2073" s="28"/>
      <c r="I2073" s="19"/>
      <c r="J2073" s="12" t="s">
        <v>114</v>
      </c>
      <c r="K2073" s="16" t="n">
        <v>4706</v>
      </c>
      <c r="L2073" s="14" t="n">
        <v>438</v>
      </c>
      <c r="M2073" s="16" t="n">
        <v>10</v>
      </c>
      <c r="N2073" s="11" t="n">
        <v>0.003</v>
      </c>
      <c r="O2073" s="11" t="n">
        <v>0.12</v>
      </c>
      <c r="P2073" s="11" t="n">
        <v>1.2</v>
      </c>
      <c r="Q2073" s="25"/>
    </row>
    <row r="2074" ht="22.5" customHeight="1">
      <c r="A2074" s="31"/>
      <c r="B2074" s="33"/>
      <c r="C2074" s="12"/>
      <c r="D2074" s="19"/>
      <c r="E2074" s="28"/>
      <c r="F2074" s="19"/>
      <c r="G2074" s="19"/>
      <c r="H2074" s="28"/>
      <c r="I2074" s="19"/>
      <c r="J2074" s="12" t="s">
        <v>115</v>
      </c>
      <c r="K2074" s="16" t="n">
        <v>12480</v>
      </c>
      <c r="L2074" s="14" t="n">
        <v>1407</v>
      </c>
      <c r="M2074" s="16" t="n">
        <v>21</v>
      </c>
      <c r="N2074" s="11" t="n">
        <v>0.002</v>
      </c>
      <c r="O2074" s="11" t="n">
        <v>0.12</v>
      </c>
      <c r="P2074" s="11" t="n">
        <v>2.52</v>
      </c>
      <c r="Q2074" s="25"/>
    </row>
    <row r="2075" ht="22.5" customHeight="1">
      <c r="A2075" s="31"/>
      <c r="B2075" s="33"/>
      <c r="C2075" s="12" t="n">
        <v>91467820</v>
      </c>
      <c r="D2075" s="12" t="s">
        <v>70</v>
      </c>
      <c r="E2075" s="13" t="s">
        <v>40</v>
      </c>
      <c r="F2075" s="12" t="s">
        <v>15</v>
      </c>
      <c r="G2075" s="20" t="n">
        <v>0.1</v>
      </c>
      <c r="H2075" s="13" t="n">
        <v>600</v>
      </c>
      <c r="I2075" s="20" t="n">
        <f>G2075*H2075*7</f>
        <v>420</v>
      </c>
      <c r="J2075" s="12" t="s">
        <v>113</v>
      </c>
      <c r="K2075" s="16" t="n">
        <v>1224</v>
      </c>
      <c r="L2075" s="14" t="n">
        <v>154</v>
      </c>
      <c r="M2075" s="16" t="n">
        <v>4</v>
      </c>
      <c r="N2075" s="11" t="n">
        <v>0.003</v>
      </c>
      <c r="O2075" s="11" t="n">
        <v>0.1</v>
      </c>
      <c r="P2075" s="11" t="n">
        <v>0.4</v>
      </c>
      <c r="Q2075" s="22" t="n">
        <f>M2077/H2075</f>
        <v>1</v>
      </c>
    </row>
    <row r="2076" ht="22.5" customHeight="1">
      <c r="A2076" s="31"/>
      <c r="B2076" s="33"/>
      <c r="C2076" s="12"/>
      <c r="D2076" s="19"/>
      <c r="E2076" s="28"/>
      <c r="F2076" s="19"/>
      <c r="G2076" s="19"/>
      <c r="H2076" s="28"/>
      <c r="I2076" s="19"/>
      <c r="J2076" s="12" t="s">
        <v>114</v>
      </c>
      <c r="K2076" s="16" t="n">
        <v>165160</v>
      </c>
      <c r="L2076" s="14" t="n">
        <v>41129</v>
      </c>
      <c r="M2076" s="16" t="n">
        <v>429</v>
      </c>
      <c r="N2076" s="11" t="n">
        <v>0.001</v>
      </c>
      <c r="O2076" s="11" t="n">
        <v>0.1</v>
      </c>
      <c r="P2076" s="11" t="n">
        <v>42.9</v>
      </c>
      <c r="Q2076" s="25"/>
    </row>
    <row r="2077" ht="22.5" customHeight="1">
      <c r="A2077" s="31"/>
      <c r="B2077" s="33"/>
      <c r="C2077" s="12"/>
      <c r="D2077" s="19"/>
      <c r="E2077" s="28"/>
      <c r="F2077" s="19"/>
      <c r="G2077" s="19"/>
      <c r="H2077" s="28"/>
      <c r="I2077" s="19"/>
      <c r="J2077" s="12" t="s">
        <v>115</v>
      </c>
      <c r="K2077" s="16" t="n">
        <v>316083</v>
      </c>
      <c r="L2077" s="14" t="n">
        <v>87645</v>
      </c>
      <c r="M2077" s="16" t="n">
        <v>600</v>
      </c>
      <c r="N2077" s="11" t="n">
        <v>0.001</v>
      </c>
      <c r="O2077" s="11" t="n">
        <v>0.1</v>
      </c>
      <c r="P2077" s="11" t="n">
        <v>60</v>
      </c>
      <c r="Q2077" s="25"/>
    </row>
    <row r="2078" ht="22.5" customHeight="1">
      <c r="A2078" s="31"/>
      <c r="B2078" s="33"/>
      <c r="C2078" s="12" t="n">
        <v>91467821</v>
      </c>
      <c r="D2078" s="12" t="s">
        <v>70</v>
      </c>
      <c r="E2078" s="13" t="s">
        <v>17</v>
      </c>
      <c r="F2078" s="12" t="s">
        <v>15</v>
      </c>
      <c r="G2078" s="20" t="n">
        <v>0.17</v>
      </c>
      <c r="H2078" s="13" t="n">
        <v>100</v>
      </c>
      <c r="I2078" s="20" t="n">
        <f>G2078*H2078*7</f>
        <v>119</v>
      </c>
      <c r="J2078" s="12" t="s">
        <v>113</v>
      </c>
      <c r="K2078" s="16" t="n">
        <v>2279</v>
      </c>
      <c r="L2078" s="14" t="n">
        <v>227</v>
      </c>
      <c r="M2078" s="16" t="n">
        <v>5</v>
      </c>
      <c r="N2078" s="11" t="n">
        <v>0.004</v>
      </c>
      <c r="O2078" s="11" t="n">
        <v>0.17</v>
      </c>
      <c r="P2078" s="11" t="n">
        <v>0.85</v>
      </c>
      <c r="Q2078" s="22" t="n">
        <f>M2080/H2078</f>
        <v>1</v>
      </c>
    </row>
    <row r="2079" ht="22.5" customHeight="1">
      <c r="A2079" s="31"/>
      <c r="B2079" s="33"/>
      <c r="C2079" s="12"/>
      <c r="D2079" s="19"/>
      <c r="E2079" s="28"/>
      <c r="F2079" s="19"/>
      <c r="G2079" s="19"/>
      <c r="H2079" s="28"/>
      <c r="I2079" s="19"/>
      <c r="J2079" s="12" t="s">
        <v>114</v>
      </c>
      <c r="K2079" s="16" t="n">
        <v>41890</v>
      </c>
      <c r="L2079" s="14" t="n">
        <v>5361</v>
      </c>
      <c r="M2079" s="16" t="n">
        <v>45</v>
      </c>
      <c r="N2079" s="11" t="n">
        <v>0.001</v>
      </c>
      <c r="O2079" s="11" t="n">
        <v>0.17</v>
      </c>
      <c r="P2079" s="11" t="n">
        <v>7.65</v>
      </c>
      <c r="Q2079" s="25"/>
    </row>
    <row r="2080" ht="22.5" customHeight="1">
      <c r="A2080" s="31"/>
      <c r="B2080" s="33"/>
      <c r="C2080" s="12"/>
      <c r="D2080" s="19"/>
      <c r="E2080" s="28"/>
      <c r="F2080" s="19"/>
      <c r="G2080" s="19"/>
      <c r="H2080" s="28"/>
      <c r="I2080" s="19"/>
      <c r="J2080" s="12" t="s">
        <v>115</v>
      </c>
      <c r="K2080" s="16" t="n">
        <v>101593</v>
      </c>
      <c r="L2080" s="14" t="n">
        <v>14145</v>
      </c>
      <c r="M2080" s="16" t="n">
        <v>100</v>
      </c>
      <c r="N2080" s="11" t="n">
        <v>0.001</v>
      </c>
      <c r="O2080" s="11" t="n">
        <v>0.17</v>
      </c>
      <c r="P2080" s="11" t="n">
        <v>17</v>
      </c>
      <c r="Q2080" s="25"/>
    </row>
    <row r="2081" ht="22.5" customHeight="1">
      <c r="A2081" s="31"/>
      <c r="B2081" s="33"/>
      <c r="C2081" s="12" t="n">
        <v>10295313</v>
      </c>
      <c r="D2081" s="12" t="s">
        <v>69</v>
      </c>
      <c r="E2081" s="13" t="s">
        <v>14</v>
      </c>
      <c r="F2081" s="12" t="s">
        <v>15</v>
      </c>
      <c r="G2081" s="20" t="n">
        <v>3</v>
      </c>
      <c r="H2081" s="13" t="n">
        <v>100</v>
      </c>
      <c r="I2081" s="20" t="n">
        <f>G2081*H2081*7</f>
        <v>2100</v>
      </c>
      <c r="J2081" s="12" t="s">
        <v>113</v>
      </c>
      <c r="K2081" s="16" t="n">
        <v>1</v>
      </c>
      <c r="L2081" s="16" t="n">
        <v>0</v>
      </c>
      <c r="M2081" s="16" t="n">
        <v>0</v>
      </c>
      <c r="N2081" s="11" t="n">
        <v>0</v>
      </c>
      <c r="O2081" s="11" t="n">
        <v>0</v>
      </c>
      <c r="P2081" s="11" t="n">
        <v>0</v>
      </c>
      <c r="Q2081" s="22" t="n">
        <f>M2083/H2081</f>
        <v>0</v>
      </c>
    </row>
    <row r="2082" ht="22.5" customHeight="1">
      <c r="A2082" s="31"/>
      <c r="B2082" s="33"/>
      <c r="C2082" s="12"/>
      <c r="D2082" s="19"/>
      <c r="E2082" s="28"/>
      <c r="F2082" s="19"/>
      <c r="G2082" s="19"/>
      <c r="H2082" s="28"/>
      <c r="I2082" s="19"/>
      <c r="J2082" s="12" t="s">
        <v>114</v>
      </c>
      <c r="K2082" s="16" t="n">
        <v>409</v>
      </c>
      <c r="L2082" s="16" t="n">
        <v>2</v>
      </c>
      <c r="M2082" s="16" t="n">
        <v>0</v>
      </c>
      <c r="N2082" s="11" t="n">
        <v>0</v>
      </c>
      <c r="O2082" s="11" t="n">
        <v>0</v>
      </c>
      <c r="P2082" s="11" t="n">
        <v>0</v>
      </c>
      <c r="Q2082" s="25"/>
    </row>
    <row r="2083" ht="22.5" customHeight="1">
      <c r="A2083" s="31"/>
      <c r="B2083" s="33"/>
      <c r="C2083" s="12"/>
      <c r="D2083" s="19"/>
      <c r="E2083" s="28"/>
      <c r="F2083" s="19"/>
      <c r="G2083" s="19"/>
      <c r="H2083" s="28"/>
      <c r="I2083" s="19"/>
      <c r="J2083" s="12" t="s">
        <v>115</v>
      </c>
      <c r="K2083" s="16" t="n">
        <v>635</v>
      </c>
      <c r="L2083" s="16" t="n">
        <v>2</v>
      </c>
      <c r="M2083" s="16" t="n">
        <v>0</v>
      </c>
      <c r="N2083" s="11" t="n">
        <v>0</v>
      </c>
      <c r="O2083" s="11" t="n">
        <v>0</v>
      </c>
      <c r="P2083" s="11" t="n">
        <v>0</v>
      </c>
      <c r="Q2083" s="25"/>
    </row>
    <row r="2084" ht="22.5" customHeight="1">
      <c r="A2084" s="31"/>
      <c r="B2084" s="33"/>
      <c r="C2084" s="12" t="n">
        <v>91496145</v>
      </c>
      <c r="D2084" s="12" t="s">
        <v>70</v>
      </c>
      <c r="E2084" s="13" t="s">
        <v>65</v>
      </c>
      <c r="F2084" s="12" t="s">
        <v>15</v>
      </c>
      <c r="G2084" s="20" t="n">
        <v>0.14</v>
      </c>
      <c r="H2084" s="13" t="n">
        <v>50</v>
      </c>
      <c r="I2084" s="20" t="n">
        <f>G2084*H2084*7</f>
        <v>49</v>
      </c>
      <c r="J2084" s="12" t="s">
        <v>113</v>
      </c>
      <c r="K2084" s="16" t="n">
        <v>609</v>
      </c>
      <c r="L2084" s="16" t="n">
        <v>82</v>
      </c>
      <c r="M2084" s="16" t="n">
        <v>0</v>
      </c>
      <c r="N2084" s="11" t="n">
        <v>0</v>
      </c>
      <c r="O2084" s="11" t="n">
        <v>0</v>
      </c>
      <c r="P2084" s="11" t="n">
        <v>0</v>
      </c>
      <c r="Q2084" s="22" t="n">
        <f>M2086/H2084</f>
        <v>1</v>
      </c>
    </row>
    <row r="2085" ht="22.5" customHeight="1">
      <c r="A2085" s="31"/>
      <c r="B2085" s="33"/>
      <c r="C2085" s="12"/>
      <c r="D2085" s="19"/>
      <c r="E2085" s="28"/>
      <c r="F2085" s="19"/>
      <c r="G2085" s="19"/>
      <c r="H2085" s="28"/>
      <c r="I2085" s="19"/>
      <c r="J2085" s="12" t="s">
        <v>114</v>
      </c>
      <c r="K2085" s="16" t="n">
        <v>54233</v>
      </c>
      <c r="L2085" s="14" t="n">
        <v>12906</v>
      </c>
      <c r="M2085" s="16" t="n">
        <v>50</v>
      </c>
      <c r="N2085" s="11" t="n">
        <v>0.001</v>
      </c>
      <c r="O2085" s="11" t="n">
        <v>0.15</v>
      </c>
      <c r="P2085" s="11" t="n">
        <v>7.5</v>
      </c>
      <c r="Q2085" s="25"/>
    </row>
    <row r="2086" ht="22.5" customHeight="1">
      <c r="A2086" s="31"/>
      <c r="B2086" s="33"/>
      <c r="C2086" s="12"/>
      <c r="D2086" s="19"/>
      <c r="E2086" s="28"/>
      <c r="F2086" s="19"/>
      <c r="G2086" s="19"/>
      <c r="H2086" s="28"/>
      <c r="I2086" s="19"/>
      <c r="J2086" s="12" t="s">
        <v>115</v>
      </c>
      <c r="K2086" s="16" t="n">
        <v>94916</v>
      </c>
      <c r="L2086" s="14" t="n">
        <v>22214</v>
      </c>
      <c r="M2086" s="16" t="n">
        <v>50</v>
      </c>
      <c r="N2086" s="11" t="n">
        <v>0.001</v>
      </c>
      <c r="O2086" s="11" t="n">
        <v>0.15</v>
      </c>
      <c r="P2086" s="11" t="n">
        <v>7.5</v>
      </c>
      <c r="Q2086" s="25"/>
    </row>
    <row r="2087" ht="22.5" customHeight="1">
      <c r="A2087" s="31"/>
      <c r="B2087" s="33"/>
      <c r="C2087" s="12" t="n">
        <v>91496146</v>
      </c>
      <c r="D2087" s="12" t="s">
        <v>70</v>
      </c>
      <c r="E2087" s="13" t="s">
        <v>48</v>
      </c>
      <c r="F2087" s="12" t="s">
        <v>15</v>
      </c>
      <c r="G2087" s="20" t="n">
        <v>0.14</v>
      </c>
      <c r="H2087" s="13" t="n">
        <v>200</v>
      </c>
      <c r="I2087" s="20" t="n">
        <f>G2087*H2087*7</f>
        <v>196</v>
      </c>
      <c r="J2087" s="12" t="s">
        <v>113</v>
      </c>
      <c r="K2087" s="16" t="n">
        <v>431</v>
      </c>
      <c r="L2087" s="16" t="n">
        <v>128</v>
      </c>
      <c r="M2087" s="16" t="n">
        <v>3</v>
      </c>
      <c r="N2087" s="11" t="n">
        <v>0.003</v>
      </c>
      <c r="O2087" s="11" t="n">
        <v>0.14</v>
      </c>
      <c r="P2087" s="11" t="n">
        <v>0.42</v>
      </c>
      <c r="Q2087" s="22" t="n">
        <f>M2089/H2087</f>
        <v>1</v>
      </c>
    </row>
    <row r="2088" ht="22.5" customHeight="1">
      <c r="A2088" s="31"/>
      <c r="B2088" s="33"/>
      <c r="C2088" s="12"/>
      <c r="D2088" s="19"/>
      <c r="E2088" s="28"/>
      <c r="F2088" s="19"/>
      <c r="G2088" s="19"/>
      <c r="H2088" s="28"/>
      <c r="I2088" s="19"/>
      <c r="J2088" s="12" t="s">
        <v>114</v>
      </c>
      <c r="K2088" s="16" t="n">
        <v>27664</v>
      </c>
      <c r="L2088" s="14" t="n">
        <v>10065</v>
      </c>
      <c r="M2088" s="16" t="n">
        <v>200</v>
      </c>
      <c r="N2088" s="11" t="n">
        <v>0.003</v>
      </c>
      <c r="O2088" s="11" t="n">
        <v>0.14</v>
      </c>
      <c r="P2088" s="11" t="n">
        <v>28</v>
      </c>
      <c r="Q2088" s="25"/>
    </row>
    <row r="2089" ht="22.5" customHeight="1">
      <c r="A2089" s="31"/>
      <c r="B2089" s="33"/>
      <c r="C2089" s="12"/>
      <c r="D2089" s="19"/>
      <c r="E2089" s="28"/>
      <c r="F2089" s="19"/>
      <c r="G2089" s="19"/>
      <c r="H2089" s="28"/>
      <c r="I2089" s="19"/>
      <c r="J2089" s="12" t="s">
        <v>115</v>
      </c>
      <c r="K2089" s="16" t="n">
        <v>54156</v>
      </c>
      <c r="L2089" s="14" t="n">
        <v>20026</v>
      </c>
      <c r="M2089" s="16" t="n">
        <v>200</v>
      </c>
      <c r="N2089" s="11" t="n">
        <v>0.001</v>
      </c>
      <c r="O2089" s="11" t="n">
        <v>0.14</v>
      </c>
      <c r="P2089" s="11" t="n">
        <v>28</v>
      </c>
      <c r="Q2089" s="25"/>
    </row>
    <row r="2090" ht="22.5" customHeight="1">
      <c r="A2090" s="31"/>
      <c r="B2090" s="33"/>
      <c r="C2090" s="12" t="n">
        <v>91496147</v>
      </c>
      <c r="D2090" s="12" t="s">
        <v>70</v>
      </c>
      <c r="E2090" s="13" t="s">
        <v>11</v>
      </c>
      <c r="F2090" s="12" t="s">
        <v>15</v>
      </c>
      <c r="G2090" s="20" t="n">
        <v>0.14</v>
      </c>
      <c r="H2090" s="13" t="n">
        <v>150</v>
      </c>
      <c r="I2090" s="20" t="n">
        <f>G2090*H2090*7</f>
        <v>147</v>
      </c>
      <c r="J2090" s="12" t="s">
        <v>113</v>
      </c>
      <c r="K2090" s="16" t="n">
        <v>1150</v>
      </c>
      <c r="L2090" s="14" t="n">
        <v>67</v>
      </c>
      <c r="M2090" s="16" t="n">
        <v>0</v>
      </c>
      <c r="N2090" s="11" t="n">
        <v>0</v>
      </c>
      <c r="O2090" s="11" t="n">
        <v>0</v>
      </c>
      <c r="P2090" s="11" t="n">
        <v>0</v>
      </c>
      <c r="Q2090" s="22" t="n">
        <f>M2092/H2090</f>
        <v>0.92</v>
      </c>
    </row>
    <row r="2091" ht="22.5" customHeight="1">
      <c r="A2091" s="31"/>
      <c r="B2091" s="33"/>
      <c r="C2091" s="12"/>
      <c r="D2091" s="19"/>
      <c r="E2091" s="28"/>
      <c r="F2091" s="19"/>
      <c r="G2091" s="19"/>
      <c r="H2091" s="28"/>
      <c r="I2091" s="19"/>
      <c r="J2091" s="12" t="s">
        <v>114</v>
      </c>
      <c r="K2091" s="16" t="n">
        <v>34781</v>
      </c>
      <c r="L2091" s="14" t="n">
        <v>2633</v>
      </c>
      <c r="M2091" s="16" t="n">
        <v>59</v>
      </c>
      <c r="N2091" s="11" t="n">
        <v>0.003</v>
      </c>
      <c r="O2091" s="11" t="n">
        <v>0.13</v>
      </c>
      <c r="P2091" s="11" t="n">
        <v>7.67</v>
      </c>
      <c r="Q2091" s="25"/>
    </row>
    <row r="2092" ht="22.5" customHeight="1">
      <c r="A2092" s="31"/>
      <c r="B2092" s="33"/>
      <c r="C2092" s="12"/>
      <c r="D2092" s="19"/>
      <c r="E2092" s="28"/>
      <c r="F2092" s="19"/>
      <c r="G2092" s="19"/>
      <c r="H2092" s="28"/>
      <c r="I2092" s="19"/>
      <c r="J2092" s="12" t="s">
        <v>115</v>
      </c>
      <c r="K2092" s="16" t="n">
        <v>91076</v>
      </c>
      <c r="L2092" s="14" t="n">
        <v>11156</v>
      </c>
      <c r="M2092" s="16" t="n">
        <v>138</v>
      </c>
      <c r="N2092" s="11" t="n">
        <v>0.002</v>
      </c>
      <c r="O2092" s="11" t="n">
        <v>0.13</v>
      </c>
      <c r="P2092" s="11" t="n">
        <v>17.94</v>
      </c>
      <c r="Q2092" s="25"/>
    </row>
    <row r="2093" ht="22.5" customHeight="1">
      <c r="A2093" s="31"/>
      <c r="B2093" s="33"/>
      <c r="C2093" s="12" t="n">
        <v>91496148</v>
      </c>
      <c r="D2093" s="12" t="s">
        <v>70</v>
      </c>
      <c r="E2093" s="13" t="s">
        <v>14</v>
      </c>
      <c r="F2093" s="12" t="s">
        <v>15</v>
      </c>
      <c r="G2093" s="20" t="n">
        <v>0.15</v>
      </c>
      <c r="H2093" s="13" t="n">
        <v>300</v>
      </c>
      <c r="I2093" s="20" t="n">
        <f>G2093*H2093*7</f>
        <v>315</v>
      </c>
      <c r="J2093" s="12" t="s">
        <v>113</v>
      </c>
      <c r="K2093" s="16" t="n">
        <v>35</v>
      </c>
      <c r="L2093" s="16" t="n">
        <v>6</v>
      </c>
      <c r="M2093" s="16" t="n">
        <v>0</v>
      </c>
      <c r="N2093" s="11" t="n">
        <v>0</v>
      </c>
      <c r="O2093" s="11" t="n">
        <v>0</v>
      </c>
      <c r="P2093" s="11" t="n">
        <v>0</v>
      </c>
      <c r="Q2093" s="22" t="n">
        <f>M2095/H2093</f>
        <v>1</v>
      </c>
    </row>
    <row r="2094" ht="22.5" customHeight="1">
      <c r="A2094" s="31"/>
      <c r="B2094" s="33"/>
      <c r="C2094" s="12"/>
      <c r="D2094" s="19"/>
      <c r="E2094" s="28"/>
      <c r="F2094" s="19"/>
      <c r="G2094" s="19"/>
      <c r="H2094" s="28"/>
      <c r="I2094" s="19"/>
      <c r="J2094" s="12" t="s">
        <v>114</v>
      </c>
      <c r="K2094" s="16" t="n">
        <v>40760</v>
      </c>
      <c r="L2094" s="14" t="n">
        <v>14739</v>
      </c>
      <c r="M2094" s="16" t="n">
        <v>248</v>
      </c>
      <c r="N2094" s="11" t="n">
        <v>0.003</v>
      </c>
      <c r="O2094" s="11" t="n">
        <v>0.15</v>
      </c>
      <c r="P2094" s="11" t="n">
        <v>37.2</v>
      </c>
      <c r="Q2094" s="25"/>
    </row>
    <row r="2095" ht="22.5" customHeight="1">
      <c r="A2095" s="31"/>
      <c r="B2095" s="33"/>
      <c r="C2095" s="12"/>
      <c r="D2095" s="19"/>
      <c r="E2095" s="28"/>
      <c r="F2095" s="19"/>
      <c r="G2095" s="19"/>
      <c r="H2095" s="28"/>
      <c r="I2095" s="19"/>
      <c r="J2095" s="12" t="s">
        <v>115</v>
      </c>
      <c r="K2095" s="16" t="n">
        <v>71692</v>
      </c>
      <c r="L2095" s="14" t="n">
        <v>26423</v>
      </c>
      <c r="M2095" s="16" t="n">
        <v>300</v>
      </c>
      <c r="N2095" s="11" t="n">
        <v>0.002</v>
      </c>
      <c r="O2095" s="11" t="n">
        <v>0.15</v>
      </c>
      <c r="P2095" s="11" t="n">
        <v>45</v>
      </c>
      <c r="Q2095" s="25"/>
    </row>
    <row r="2096" ht="22.5" customHeight="1">
      <c r="A2096" s="31"/>
      <c r="B2096" s="33"/>
      <c r="C2096" s="12" t="n">
        <v>10765365</v>
      </c>
      <c r="D2096" s="12" t="s">
        <v>71</v>
      </c>
      <c r="E2096" s="13" t="s">
        <v>65</v>
      </c>
      <c r="F2096" s="12" t="s">
        <v>15</v>
      </c>
      <c r="G2096" s="20" t="n">
        <v>0.2</v>
      </c>
      <c r="H2096" s="13" t="n">
        <v>50</v>
      </c>
      <c r="I2096" s="20" t="n">
        <f>G2096*H2096*7</f>
        <v>70</v>
      </c>
      <c r="J2096" s="12" t="s">
        <v>113</v>
      </c>
      <c r="K2096" s="16" t="n">
        <v>7809</v>
      </c>
      <c r="L2096" s="14" t="n">
        <v>92</v>
      </c>
      <c r="M2096" s="16" t="n">
        <v>9</v>
      </c>
      <c r="N2096" s="11" t="n">
        <v>0.02</v>
      </c>
      <c r="O2096" s="11" t="n">
        <v>0.202</v>
      </c>
      <c r="P2096" s="11" t="n">
        <v>1.82</v>
      </c>
      <c r="Q2096" s="22" t="n">
        <f>M2098/H2096</f>
        <v>1</v>
      </c>
    </row>
    <row r="2097" ht="22.5" customHeight="1">
      <c r="A2097" s="31"/>
      <c r="B2097" s="33"/>
      <c r="C2097" s="12"/>
      <c r="D2097" s="19"/>
      <c r="E2097" s="28"/>
      <c r="F2097" s="19"/>
      <c r="G2097" s="19"/>
      <c r="H2097" s="28"/>
      <c r="I2097" s="19"/>
      <c r="J2097" s="12" t="s">
        <v>114</v>
      </c>
      <c r="K2097" s="16" t="n">
        <v>39734</v>
      </c>
      <c r="L2097" s="14" t="n">
        <v>528</v>
      </c>
      <c r="M2097" s="16" t="n">
        <v>50</v>
      </c>
      <c r="N2097" s="11" t="n">
        <v>0.019</v>
      </c>
      <c r="O2097" s="11" t="n">
        <v>0.202</v>
      </c>
      <c r="P2097" s="11" t="n">
        <v>10.1</v>
      </c>
      <c r="Q2097" s="25"/>
    </row>
    <row r="2098" ht="22.5" customHeight="1">
      <c r="A2098" s="31"/>
      <c r="B2098" s="33"/>
      <c r="C2098" s="12"/>
      <c r="D2098" s="19"/>
      <c r="E2098" s="28"/>
      <c r="F2098" s="19"/>
      <c r="G2098" s="19"/>
      <c r="H2098" s="28"/>
      <c r="I2098" s="19"/>
      <c r="J2098" s="12" t="s">
        <v>115</v>
      </c>
      <c r="K2098" s="16" t="n">
        <v>135039</v>
      </c>
      <c r="L2098" s="14" t="n">
        <v>1378</v>
      </c>
      <c r="M2098" s="16" t="n">
        <v>50</v>
      </c>
      <c r="N2098" s="11" t="n">
        <v>0.007</v>
      </c>
      <c r="O2098" s="11" t="n">
        <v>0.202</v>
      </c>
      <c r="P2098" s="11" t="n">
        <v>10.1</v>
      </c>
      <c r="Q2098" s="25"/>
    </row>
    <row r="2099" ht="22.5" customHeight="1">
      <c r="A2099" s="31"/>
      <c r="B2099" s="33"/>
      <c r="C2099" s="12" t="n">
        <v>11079953</v>
      </c>
      <c r="D2099" s="12" t="s">
        <v>66</v>
      </c>
      <c r="E2099" s="13" t="s">
        <v>40</v>
      </c>
      <c r="F2099" s="12" t="s">
        <v>15</v>
      </c>
      <c r="G2099" s="20" t="n">
        <v>0.8</v>
      </c>
      <c r="H2099" s="13" t="n">
        <v>100</v>
      </c>
      <c r="I2099" s="20" t="n">
        <f>G2099*H2099*7</f>
        <v>560</v>
      </c>
      <c r="J2099" s="12" t="s">
        <v>113</v>
      </c>
      <c r="K2099" s="16" t="n">
        <v>0</v>
      </c>
      <c r="L2099" s="16" t="n">
        <v>0</v>
      </c>
      <c r="M2099" s="16" t="n">
        <v>0</v>
      </c>
      <c r="N2099" s="11" t="n">
        <v>0</v>
      </c>
      <c r="O2099" s="11" t="n">
        <v>0</v>
      </c>
      <c r="P2099" s="11" t="n">
        <v>0</v>
      </c>
      <c r="Q2099" s="22" t="n">
        <f>M2101/H2099</f>
        <v>0</v>
      </c>
    </row>
    <row r="2100" ht="22.5" customHeight="1">
      <c r="A2100" s="31"/>
      <c r="B2100" s="33"/>
      <c r="C2100" s="12"/>
      <c r="D2100" s="19"/>
      <c r="E2100" s="28"/>
      <c r="F2100" s="19"/>
      <c r="G2100" s="19"/>
      <c r="H2100" s="28"/>
      <c r="I2100" s="19"/>
      <c r="J2100" s="12" t="s">
        <v>114</v>
      </c>
      <c r="K2100" s="16" t="n">
        <v>9</v>
      </c>
      <c r="L2100" s="16" t="n">
        <v>3</v>
      </c>
      <c r="M2100" s="16" t="n">
        <v>0</v>
      </c>
      <c r="N2100" s="11" t="n">
        <v>0</v>
      </c>
      <c r="O2100" s="11" t="n">
        <v>0</v>
      </c>
      <c r="P2100" s="11" t="n">
        <v>0</v>
      </c>
      <c r="Q2100" s="25"/>
    </row>
    <row r="2101" ht="22.5" customHeight="1">
      <c r="A2101" s="31"/>
      <c r="B2101" s="33"/>
      <c r="C2101" s="12"/>
      <c r="D2101" s="19"/>
      <c r="E2101" s="28"/>
      <c r="F2101" s="19"/>
      <c r="G2101" s="19"/>
      <c r="H2101" s="28"/>
      <c r="I2101" s="19"/>
      <c r="J2101" s="12" t="s">
        <v>115</v>
      </c>
      <c r="K2101" s="16" t="n">
        <v>21</v>
      </c>
      <c r="L2101" s="16" t="n">
        <v>4</v>
      </c>
      <c r="M2101" s="16" t="n">
        <v>0</v>
      </c>
      <c r="N2101" s="11" t="n">
        <v>0</v>
      </c>
      <c r="O2101" s="11" t="n">
        <v>0</v>
      </c>
      <c r="P2101" s="11" t="n">
        <v>0</v>
      </c>
      <c r="Q2101" s="25"/>
    </row>
    <row r="2102" ht="22.5" customHeight="1">
      <c r="A2102" s="31"/>
      <c r="B2102" s="33"/>
      <c r="C2102" s="12" t="n">
        <v>11079265</v>
      </c>
      <c r="D2102" s="12" t="s">
        <v>68</v>
      </c>
      <c r="E2102" s="13" t="s">
        <v>11</v>
      </c>
      <c r="F2102" s="12" t="s">
        <v>32</v>
      </c>
      <c r="G2102" s="20" t="n">
        <v>0.3</v>
      </c>
      <c r="H2102" s="13" t="n">
        <v>100</v>
      </c>
      <c r="I2102" s="20" t="n">
        <f>G2102*H2102*7</f>
        <v>210</v>
      </c>
      <c r="J2102" s="12" t="s">
        <v>113</v>
      </c>
      <c r="K2102" s="16" t="n">
        <v>0</v>
      </c>
      <c r="L2102" s="16" t="n">
        <v>0</v>
      </c>
      <c r="M2102" s="16" t="n">
        <v>0</v>
      </c>
      <c r="N2102" s="11" t="n">
        <v>0</v>
      </c>
      <c r="O2102" s="11" t="n">
        <v>0</v>
      </c>
      <c r="P2102" s="11" t="n">
        <v>0</v>
      </c>
      <c r="Q2102" s="22" t="n">
        <f>M2104/H2102</f>
        <v>0</v>
      </c>
    </row>
    <row r="2103" ht="22.5" customHeight="1">
      <c r="A2103" s="31"/>
      <c r="B2103" s="33"/>
      <c r="C2103" s="12"/>
      <c r="D2103" s="19"/>
      <c r="E2103" s="28"/>
      <c r="F2103" s="19"/>
      <c r="G2103" s="19"/>
      <c r="H2103" s="28"/>
      <c r="I2103" s="19"/>
      <c r="J2103" s="12" t="s">
        <v>114</v>
      </c>
      <c r="K2103" s="16" t="n">
        <v>0</v>
      </c>
      <c r="L2103" s="16" t="n">
        <v>0</v>
      </c>
      <c r="M2103" s="16" t="n">
        <v>0</v>
      </c>
      <c r="N2103" s="11" t="n">
        <v>0</v>
      </c>
      <c r="O2103" s="11" t="n">
        <v>0</v>
      </c>
      <c r="P2103" s="11" t="n">
        <v>0</v>
      </c>
      <c r="Q2103" s="25"/>
    </row>
    <row r="2104" ht="22.5" customHeight="1">
      <c r="A2104" s="31"/>
      <c r="B2104" s="33"/>
      <c r="C2104" s="12"/>
      <c r="D2104" s="19"/>
      <c r="E2104" s="28"/>
      <c r="F2104" s="19"/>
      <c r="G2104" s="19"/>
      <c r="H2104" s="28"/>
      <c r="I2104" s="19"/>
      <c r="J2104" s="12" t="s">
        <v>115</v>
      </c>
      <c r="K2104" s="16" t="n">
        <v>19</v>
      </c>
      <c r="L2104" s="14" t="n">
        <v>3</v>
      </c>
      <c r="M2104" s="16" t="n">
        <v>0</v>
      </c>
      <c r="N2104" s="11" t="n">
        <v>0</v>
      </c>
      <c r="O2104" s="11" t="n">
        <v>0</v>
      </c>
      <c r="P2104" s="11" t="n">
        <v>0.01</v>
      </c>
      <c r="Q2104" s="25"/>
    </row>
    <row r="2105" ht="22.5" customHeight="1">
      <c r="A2105" s="31"/>
      <c r="B2105" s="33"/>
      <c r="C2105" s="12" t="n">
        <v>9535696</v>
      </c>
      <c r="D2105" s="12" t="s">
        <v>72</v>
      </c>
      <c r="E2105" s="13" t="s">
        <v>40</v>
      </c>
      <c r="F2105" s="12" t="s">
        <v>15</v>
      </c>
      <c r="G2105" s="20" t="n">
        <v>0.1</v>
      </c>
      <c r="H2105" s="13" t="n">
        <v>100</v>
      </c>
      <c r="I2105" s="20" t="n">
        <f>G2105*H2105*7</f>
        <v>70</v>
      </c>
      <c r="J2105" s="12" t="s">
        <v>113</v>
      </c>
      <c r="K2105" s="16" t="n">
        <v>839</v>
      </c>
      <c r="L2105" s="16" t="n">
        <v>9</v>
      </c>
      <c r="M2105" s="16" t="n">
        <v>0</v>
      </c>
      <c r="N2105" s="11" t="n">
        <v>0</v>
      </c>
      <c r="O2105" s="11" t="n">
        <v>0</v>
      </c>
      <c r="P2105" s="11" t="n">
        <v>0</v>
      </c>
      <c r="Q2105" s="22" t="n">
        <f>M2107/H2105</f>
        <v>0</v>
      </c>
    </row>
    <row r="2106" ht="22.5" customHeight="1">
      <c r="A2106" s="31"/>
      <c r="B2106" s="33"/>
      <c r="C2106" s="12"/>
      <c r="D2106" s="19"/>
      <c r="E2106" s="28"/>
      <c r="F2106" s="19"/>
      <c r="G2106" s="19"/>
      <c r="H2106" s="28"/>
      <c r="I2106" s="19"/>
      <c r="J2106" s="12" t="s">
        <v>114</v>
      </c>
      <c r="K2106" s="16" t="n">
        <v>8847</v>
      </c>
      <c r="L2106" s="14" t="n">
        <v>219</v>
      </c>
      <c r="M2106" s="16" t="n">
        <v>0</v>
      </c>
      <c r="N2106" s="11" t="n">
        <v>0</v>
      </c>
      <c r="O2106" s="11" t="n">
        <v>0</v>
      </c>
      <c r="P2106" s="11" t="n">
        <v>0</v>
      </c>
      <c r="Q2106" s="25"/>
    </row>
    <row r="2107" ht="22.5" customHeight="1">
      <c r="A2107" s="31"/>
      <c r="B2107" s="33"/>
      <c r="C2107" s="12"/>
      <c r="D2107" s="19"/>
      <c r="E2107" s="28"/>
      <c r="F2107" s="19"/>
      <c r="G2107" s="19"/>
      <c r="H2107" s="28"/>
      <c r="I2107" s="19"/>
      <c r="J2107" s="12" t="s">
        <v>115</v>
      </c>
      <c r="K2107" s="16" t="n">
        <v>19897</v>
      </c>
      <c r="L2107" s="14" t="n">
        <v>382</v>
      </c>
      <c r="M2107" s="16" t="n">
        <v>0</v>
      </c>
      <c r="N2107" s="11" t="n">
        <v>0</v>
      </c>
      <c r="O2107" s="11" t="n">
        <v>0</v>
      </c>
      <c r="P2107" s="11" t="n">
        <v>0</v>
      </c>
      <c r="Q2107" s="25"/>
    </row>
    <row r="2108" ht="22.5" customHeight="1">
      <c r="A2108" s="31"/>
      <c r="B2108" s="33"/>
      <c r="C2108" s="12" t="n">
        <v>11690181</v>
      </c>
      <c r="D2108" s="12" t="s">
        <v>73</v>
      </c>
      <c r="E2108" s="13" t="s">
        <v>14</v>
      </c>
      <c r="F2108" s="12" t="s">
        <v>15</v>
      </c>
      <c r="G2108" s="20" t="n">
        <v>0.45</v>
      </c>
      <c r="H2108" s="13" t="n">
        <v>100</v>
      </c>
      <c r="I2108" s="20" t="n">
        <f>G2108*H2108*7</f>
        <v>315</v>
      </c>
      <c r="J2108" s="12" t="s">
        <v>113</v>
      </c>
      <c r="K2108" s="16" t="n">
        <v>2365</v>
      </c>
      <c r="L2108" s="14" t="n">
        <v>13</v>
      </c>
      <c r="M2108" s="16" t="n">
        <v>0</v>
      </c>
      <c r="N2108" s="11" t="n">
        <v>0</v>
      </c>
      <c r="O2108" s="11" t="n">
        <v>0</v>
      </c>
      <c r="P2108" s="11" t="n">
        <v>0</v>
      </c>
      <c r="Q2108" s="22" t="n">
        <f>M2110/H2108</f>
        <v>1</v>
      </c>
    </row>
    <row r="2109" ht="22.5" customHeight="1">
      <c r="A2109" s="31"/>
      <c r="B2109" s="33"/>
      <c r="C2109" s="12"/>
      <c r="D2109" s="19"/>
      <c r="E2109" s="28"/>
      <c r="F2109" s="19"/>
      <c r="G2109" s="19"/>
      <c r="H2109" s="28"/>
      <c r="I2109" s="19"/>
      <c r="J2109" s="12" t="s">
        <v>114</v>
      </c>
      <c r="K2109" s="16" t="n">
        <v>167111</v>
      </c>
      <c r="L2109" s="14" t="n">
        <v>1423</v>
      </c>
      <c r="M2109" s="16" t="n">
        <v>100</v>
      </c>
      <c r="N2109" s="11" t="n">
        <v>0.031</v>
      </c>
      <c r="O2109" s="11" t="n">
        <v>0.44</v>
      </c>
      <c r="P2109" s="11" t="n">
        <v>44</v>
      </c>
      <c r="Q2109" s="25"/>
    </row>
    <row r="2110" ht="22.5" customHeight="1">
      <c r="A2110" s="31"/>
      <c r="B2110" s="33"/>
      <c r="C2110" s="12"/>
      <c r="D2110" s="19"/>
      <c r="E2110" s="28"/>
      <c r="F2110" s="19"/>
      <c r="G2110" s="19"/>
      <c r="H2110" s="28"/>
      <c r="I2110" s="19"/>
      <c r="J2110" s="12" t="s">
        <v>115</v>
      </c>
      <c r="K2110" s="16" t="n">
        <v>221243</v>
      </c>
      <c r="L2110" s="14" t="n">
        <v>2099</v>
      </c>
      <c r="M2110" s="16" t="n">
        <v>100</v>
      </c>
      <c r="N2110" s="11" t="n">
        <v>0.021</v>
      </c>
      <c r="O2110" s="11" t="n">
        <v>0.44</v>
      </c>
      <c r="P2110" s="11" t="n">
        <v>44</v>
      </c>
      <c r="Q2110" s="25"/>
    </row>
    <row r="2111" ht="22.5" customHeight="1">
      <c r="A2111" s="31"/>
      <c r="B2111" s="33"/>
      <c r="C2111" s="12" t="n">
        <v>11836152</v>
      </c>
      <c r="D2111" s="12" t="s">
        <v>67</v>
      </c>
      <c r="E2111" s="13" t="s">
        <v>40</v>
      </c>
      <c r="F2111" s="12" t="s">
        <v>15</v>
      </c>
      <c r="G2111" s="20" t="n">
        <v>0.09</v>
      </c>
      <c r="H2111" s="13" t="n">
        <v>100</v>
      </c>
      <c r="I2111" s="20" t="n">
        <f>G2111*H2111*7</f>
        <v>63</v>
      </c>
      <c r="J2111" s="12" t="s">
        <v>113</v>
      </c>
      <c r="K2111" s="16" t="n">
        <v>72</v>
      </c>
      <c r="L2111" s="14" t="n">
        <v>6</v>
      </c>
      <c r="M2111" s="16" t="n">
        <v>0</v>
      </c>
      <c r="N2111" s="11" t="n">
        <v>0</v>
      </c>
      <c r="O2111" s="11" t="n">
        <v>0</v>
      </c>
      <c r="P2111" s="11" t="n">
        <v>0</v>
      </c>
      <c r="Q2111" s="22" t="n">
        <f>M2113/H2111</f>
        <v>0</v>
      </c>
    </row>
    <row r="2112" ht="22.5" customHeight="1">
      <c r="A2112" s="31"/>
      <c r="B2112" s="33"/>
      <c r="C2112" s="12"/>
      <c r="D2112" s="19"/>
      <c r="E2112" s="28"/>
      <c r="F2112" s="19"/>
      <c r="G2112" s="19"/>
      <c r="H2112" s="28"/>
      <c r="I2112" s="19"/>
      <c r="J2112" s="12" t="s">
        <v>114</v>
      </c>
      <c r="K2112" s="16" t="n">
        <v>620</v>
      </c>
      <c r="L2112" s="14" t="n">
        <v>78</v>
      </c>
      <c r="M2112" s="16" t="n">
        <v>0</v>
      </c>
      <c r="N2112" s="11" t="n">
        <v>0</v>
      </c>
      <c r="O2112" s="11" t="n">
        <v>0</v>
      </c>
      <c r="P2112" s="11" t="n">
        <v>0</v>
      </c>
      <c r="Q2112" s="25"/>
    </row>
    <row r="2113" ht="22.5" customHeight="1">
      <c r="A2113" s="31"/>
      <c r="B2113" s="33"/>
      <c r="C2113" s="12"/>
      <c r="D2113" s="19"/>
      <c r="E2113" s="28"/>
      <c r="F2113" s="19"/>
      <c r="G2113" s="19"/>
      <c r="H2113" s="28"/>
      <c r="I2113" s="19"/>
      <c r="J2113" s="12" t="s">
        <v>115</v>
      </c>
      <c r="K2113" s="16" t="n">
        <v>2069</v>
      </c>
      <c r="L2113" s="14" t="n">
        <v>293</v>
      </c>
      <c r="M2113" s="16" t="n">
        <v>0</v>
      </c>
      <c r="N2113" s="11" t="n">
        <v>0</v>
      </c>
      <c r="O2113" s="11" t="n">
        <v>0</v>
      </c>
      <c r="P2113" s="11" t="n">
        <v>0</v>
      </c>
      <c r="Q2113" s="25"/>
    </row>
    <row r="2114" ht="22.5" customHeight="1">
      <c r="A2114" s="31"/>
      <c r="B2114" s="33"/>
      <c r="C2114" s="12" t="n">
        <v>11862336</v>
      </c>
      <c r="D2114" s="12" t="s">
        <v>63</v>
      </c>
      <c r="E2114" s="13" t="s">
        <v>29</v>
      </c>
      <c r="F2114" s="12" t="s">
        <v>15</v>
      </c>
      <c r="G2114" s="20" t="n">
        <v>0.1</v>
      </c>
      <c r="H2114" s="13" t="n">
        <v>100</v>
      </c>
      <c r="I2114" s="20" t="n">
        <f>G2114*H2114*7</f>
        <v>70</v>
      </c>
      <c r="J2114" s="12" t="s">
        <v>113</v>
      </c>
      <c r="K2114" s="16" t="n">
        <v>0</v>
      </c>
      <c r="L2114" s="16" t="n">
        <v>0</v>
      </c>
      <c r="M2114" s="16" t="n">
        <v>0</v>
      </c>
      <c r="N2114" s="11" t="n">
        <v>0</v>
      </c>
      <c r="O2114" s="11" t="n">
        <v>0</v>
      </c>
      <c r="P2114" s="11" t="n">
        <v>0</v>
      </c>
      <c r="Q2114" s="22" t="n">
        <f>M2116/H2114</f>
        <v>0</v>
      </c>
    </row>
    <row r="2115" ht="22.5" customHeight="1">
      <c r="A2115" s="31"/>
      <c r="B2115" s="33"/>
      <c r="C2115" s="12"/>
      <c r="D2115" s="19"/>
      <c r="E2115" s="28"/>
      <c r="F2115" s="19"/>
      <c r="G2115" s="19"/>
      <c r="H2115" s="28"/>
      <c r="I2115" s="19"/>
      <c r="J2115" s="12" t="s">
        <v>114</v>
      </c>
      <c r="K2115" s="16" t="n">
        <v>32</v>
      </c>
      <c r="L2115" s="14" t="n">
        <v>11</v>
      </c>
      <c r="M2115" s="16" t="n">
        <v>0</v>
      </c>
      <c r="N2115" s="11" t="n">
        <v>0</v>
      </c>
      <c r="O2115" s="11" t="n">
        <v>0</v>
      </c>
      <c r="P2115" s="11" t="n">
        <v>0</v>
      </c>
      <c r="Q2115" s="25"/>
    </row>
    <row r="2116" ht="22.5" customHeight="1">
      <c r="A2116" s="31"/>
      <c r="B2116" s="33"/>
      <c r="C2116" s="12"/>
      <c r="D2116" s="19"/>
      <c r="E2116" s="28"/>
      <c r="F2116" s="19"/>
      <c r="G2116" s="19"/>
      <c r="H2116" s="28"/>
      <c r="I2116" s="19"/>
      <c r="J2116" s="12" t="s">
        <v>115</v>
      </c>
      <c r="K2116" s="16" t="n">
        <v>354</v>
      </c>
      <c r="L2116" s="14" t="n">
        <v>106</v>
      </c>
      <c r="M2116" s="16" t="n">
        <v>0</v>
      </c>
      <c r="N2116" s="11" t="n">
        <v>0</v>
      </c>
      <c r="O2116" s="11" t="n">
        <v>0</v>
      </c>
      <c r="P2116" s="11" t="n">
        <v>0</v>
      </c>
      <c r="Q2116" s="25"/>
    </row>
    <row r="2117" ht="22.5" customHeight="1">
      <c r="A2117" s="31"/>
      <c r="B2117" s="50" t="s">
        <v>120</v>
      </c>
      <c r="C2117" s="12" t="n">
        <v>6395488</v>
      </c>
      <c r="D2117" s="12" t="s">
        <v>43</v>
      </c>
      <c r="E2117" s="13" t="s">
        <v>14</v>
      </c>
      <c r="F2117" s="12" t="s">
        <v>15</v>
      </c>
      <c r="G2117" s="20" t="n">
        <v>0.3</v>
      </c>
      <c r="H2117" s="12" t="n">
        <v>200</v>
      </c>
      <c r="I2117" s="20" t="n">
        <f>G2117*H2117*7</f>
        <v>420</v>
      </c>
      <c r="J2117" s="12" t="s">
        <v>113</v>
      </c>
      <c r="K2117" s="14" t="n">
        <v>23</v>
      </c>
      <c r="L2117" s="14" t="n">
        <v>5</v>
      </c>
      <c r="M2117" s="15" t="n">
        <v>0</v>
      </c>
      <c r="N2117" s="11" t="n">
        <v>0</v>
      </c>
      <c r="O2117" s="11" t="n">
        <v>0</v>
      </c>
      <c r="P2117" s="11" t="n">
        <v>0</v>
      </c>
      <c r="Q2117" s="22" t="n">
        <f>M2119/H2117</f>
        <v>1</v>
      </c>
    </row>
    <row r="2118" ht="22.5" customHeight="1">
      <c r="A2118" s="31"/>
      <c r="B2118" s="19"/>
      <c r="C2118" s="12"/>
      <c r="D2118" s="19"/>
      <c r="E2118" s="28"/>
      <c r="F2118" s="19"/>
      <c r="G2118" s="19"/>
      <c r="H2118" s="19"/>
      <c r="I2118" s="19"/>
      <c r="J2118" s="12" t="s">
        <v>114</v>
      </c>
      <c r="K2118" s="14" t="n">
        <v>22140</v>
      </c>
      <c r="L2118" s="14" t="n">
        <v>7166</v>
      </c>
      <c r="M2118" s="10" t="n">
        <v>200</v>
      </c>
      <c r="N2118" s="11" t="n">
        <v>0.008</v>
      </c>
      <c r="O2118" s="11" t="n">
        <v>0.3</v>
      </c>
      <c r="P2118" s="11" t="n">
        <v>60</v>
      </c>
      <c r="Q2118" s="25"/>
    </row>
    <row r="2119" ht="22.5" customHeight="1">
      <c r="A2119" s="31"/>
      <c r="B2119" s="19"/>
      <c r="C2119" s="12"/>
      <c r="D2119" s="19"/>
      <c r="E2119" s="28"/>
      <c r="F2119" s="19"/>
      <c r="G2119" s="19"/>
      <c r="H2119" s="19"/>
      <c r="I2119" s="19"/>
      <c r="J2119" s="12" t="s">
        <v>115</v>
      </c>
      <c r="K2119" s="14" t="n">
        <v>26499</v>
      </c>
      <c r="L2119" s="14" t="n">
        <v>7951</v>
      </c>
      <c r="M2119" s="10" t="n">
        <v>200</v>
      </c>
      <c r="N2119" s="11" t="n">
        <v>0.008</v>
      </c>
      <c r="O2119" s="11" t="n">
        <v>0.3</v>
      </c>
      <c r="P2119" s="11" t="n">
        <v>60</v>
      </c>
      <c r="Q2119" s="25"/>
    </row>
    <row r="2120" ht="22.5" customHeight="1">
      <c r="A2120" s="31"/>
      <c r="B2120" s="19"/>
      <c r="C2120" s="12" t="n">
        <v>8291713</v>
      </c>
      <c r="D2120" s="12" t="s">
        <v>44</v>
      </c>
      <c r="E2120" s="13" t="s">
        <v>14</v>
      </c>
      <c r="F2120" s="12" t="s">
        <v>15</v>
      </c>
      <c r="G2120" s="20" t="n">
        <v>0.14</v>
      </c>
      <c r="H2120" s="12" t="n">
        <v>2000</v>
      </c>
      <c r="I2120" s="20" t="n">
        <f>G2120*H2120*7</f>
        <v>1960</v>
      </c>
      <c r="J2120" s="12" t="s">
        <v>113</v>
      </c>
      <c r="K2120" s="14" t="n">
        <v>243</v>
      </c>
      <c r="L2120" s="14" t="n">
        <v>8</v>
      </c>
      <c r="M2120" s="15" t="n">
        <v>1</v>
      </c>
      <c r="N2120" s="11" t="n">
        <v>0.018</v>
      </c>
      <c r="O2120" s="11" t="n">
        <v>0.14</v>
      </c>
      <c r="P2120" s="11" t="n">
        <v>0.14</v>
      </c>
      <c r="Q2120" s="22" t="n">
        <f>M2122/H2120</f>
        <v>0.75</v>
      </c>
    </row>
    <row r="2121" ht="22.5" customHeight="1">
      <c r="A2121" s="31"/>
      <c r="B2121" s="19"/>
      <c r="C2121" s="12"/>
      <c r="D2121" s="19"/>
      <c r="E2121" s="28"/>
      <c r="F2121" s="19"/>
      <c r="G2121" s="19"/>
      <c r="H2121" s="19"/>
      <c r="I2121" s="19"/>
      <c r="J2121" s="12" t="s">
        <v>114</v>
      </c>
      <c r="K2121" s="14" t="n">
        <v>44310</v>
      </c>
      <c r="L2121" s="14" t="n">
        <v>12174</v>
      </c>
      <c r="M2121" s="14" t="n">
        <v>472</v>
      </c>
      <c r="N2121" s="11" t="n">
        <v>0.005</v>
      </c>
      <c r="O2121" s="11" t="n">
        <v>0.14</v>
      </c>
      <c r="P2121" s="11" t="n">
        <v>66.08</v>
      </c>
      <c r="Q2121" s="25"/>
    </row>
    <row r="2122" ht="22.5" customHeight="1">
      <c r="A2122" s="31"/>
      <c r="B2122" s="19"/>
      <c r="C2122" s="12"/>
      <c r="D2122" s="19"/>
      <c r="E2122" s="28"/>
      <c r="F2122" s="19"/>
      <c r="G2122" s="19"/>
      <c r="H2122" s="19"/>
      <c r="I2122" s="19"/>
      <c r="J2122" s="12" t="s">
        <v>115</v>
      </c>
      <c r="K2122" s="14" t="n">
        <v>138703</v>
      </c>
      <c r="L2122" s="14" t="n">
        <v>44861</v>
      </c>
      <c r="M2122" s="14" t="n">
        <v>1500</v>
      </c>
      <c r="N2122" s="11" t="n">
        <v>0.005</v>
      </c>
      <c r="O2122" s="11" t="n">
        <v>0.14</v>
      </c>
      <c r="P2122" s="11" t="n">
        <v>210</v>
      </c>
      <c r="Q2122" s="25"/>
    </row>
    <row r="2123" ht="22.5" customHeight="1">
      <c r="A2123" s="31"/>
      <c r="B2123" s="19"/>
      <c r="C2123" s="12" t="n">
        <v>8566541</v>
      </c>
      <c r="D2123" s="12" t="s">
        <v>75</v>
      </c>
      <c r="E2123" s="13" t="s">
        <v>14</v>
      </c>
      <c r="F2123" s="12" t="s">
        <v>26</v>
      </c>
      <c r="G2123" s="20" t="n">
        <v>0.13</v>
      </c>
      <c r="H2123" s="12" t="n">
        <v>500</v>
      </c>
      <c r="I2123" s="20" t="n">
        <f>G2123*H2123*7</f>
        <v>455</v>
      </c>
      <c r="J2123" s="12" t="s">
        <v>113</v>
      </c>
      <c r="K2123" s="14" t="s">
        <v>121</v>
      </c>
      <c r="L2123" s="14"/>
      <c r="M2123" s="15"/>
      <c r="N2123" s="11"/>
      <c r="O2123" s="11"/>
      <c r="P2123" s="11"/>
      <c r="Q2123" s="22" t="n">
        <f>M2125/H2123</f>
        <v>0</v>
      </c>
    </row>
    <row r="2124" ht="22.5" customHeight="1">
      <c r="A2124" s="31"/>
      <c r="B2124" s="19"/>
      <c r="C2124" s="12"/>
      <c r="D2124" s="19"/>
      <c r="E2124" s="28"/>
      <c r="F2124" s="19"/>
      <c r="G2124" s="19"/>
      <c r="H2124" s="19"/>
      <c r="I2124" s="19"/>
      <c r="J2124" s="12" t="s">
        <v>114</v>
      </c>
      <c r="K2124" s="14" t="s">
        <v>121</v>
      </c>
      <c r="L2124" s="14"/>
      <c r="M2124" s="15"/>
      <c r="N2124" s="11"/>
      <c r="O2124" s="11"/>
      <c r="P2124" s="11"/>
      <c r="Q2124" s="25"/>
    </row>
    <row r="2125" ht="22.5" customHeight="1">
      <c r="A2125" s="31"/>
      <c r="B2125" s="19"/>
      <c r="C2125" s="12"/>
      <c r="D2125" s="19"/>
      <c r="E2125" s="28"/>
      <c r="F2125" s="19"/>
      <c r="G2125" s="19"/>
      <c r="H2125" s="19"/>
      <c r="I2125" s="19"/>
      <c r="J2125" s="12" t="s">
        <v>115</v>
      </c>
      <c r="K2125" s="14" t="s">
        <v>121</v>
      </c>
      <c r="L2125" s="14"/>
      <c r="M2125" s="14"/>
      <c r="N2125" s="11"/>
      <c r="O2125" s="11"/>
      <c r="P2125" s="11"/>
      <c r="Q2125" s="25"/>
    </row>
    <row r="2126" ht="22.5" customHeight="1">
      <c r="A2126" s="31"/>
      <c r="B2126" s="19"/>
      <c r="C2126" s="12" t="n">
        <v>8566084</v>
      </c>
      <c r="D2126" s="12" t="s">
        <v>76</v>
      </c>
      <c r="E2126" s="13" t="s">
        <v>29</v>
      </c>
      <c r="F2126" s="12" t="s">
        <v>15</v>
      </c>
      <c r="G2126" s="20" t="n">
        <v>0.12</v>
      </c>
      <c r="H2126" s="12" t="n">
        <v>100</v>
      </c>
      <c r="I2126" s="20" t="n">
        <f>G2126*H2126*7</f>
        <v>84</v>
      </c>
      <c r="J2126" s="12" t="s">
        <v>113</v>
      </c>
      <c r="K2126" s="14" t="n">
        <v>484</v>
      </c>
      <c r="L2126" s="14" t="n">
        <v>46</v>
      </c>
      <c r="M2126" s="15" t="n">
        <v>1</v>
      </c>
      <c r="N2126" s="11" t="n">
        <v>0.003</v>
      </c>
      <c r="O2126" s="11" t="n">
        <v>0.12</v>
      </c>
      <c r="P2126" s="11" t="n">
        <v>0.12</v>
      </c>
      <c r="Q2126" s="22" t="n">
        <f>M2128/H2126</f>
        <v>0.57</v>
      </c>
    </row>
    <row r="2127" ht="22.5" customHeight="1">
      <c r="A2127" s="31"/>
      <c r="B2127" s="19"/>
      <c r="C2127" s="12"/>
      <c r="D2127" s="19"/>
      <c r="E2127" s="28"/>
      <c r="F2127" s="19"/>
      <c r="G2127" s="19"/>
      <c r="H2127" s="19"/>
      <c r="I2127" s="19"/>
      <c r="J2127" s="12" t="s">
        <v>114</v>
      </c>
      <c r="K2127" s="14" t="n">
        <v>30813</v>
      </c>
      <c r="L2127" s="14" t="n">
        <v>3365</v>
      </c>
      <c r="M2127" s="15" t="n">
        <v>26</v>
      </c>
      <c r="N2127" s="11" t="n">
        <v>0.001</v>
      </c>
      <c r="O2127" s="11" t="n">
        <v>0.12</v>
      </c>
      <c r="P2127" s="11" t="n">
        <v>3.12</v>
      </c>
      <c r="Q2127" s="25"/>
    </row>
    <row r="2128" ht="22.5" customHeight="1">
      <c r="A2128" s="31"/>
      <c r="B2128" s="19"/>
      <c r="C2128" s="12"/>
      <c r="D2128" s="19"/>
      <c r="E2128" s="28"/>
      <c r="F2128" s="19"/>
      <c r="G2128" s="19"/>
      <c r="H2128" s="19"/>
      <c r="I2128" s="19"/>
      <c r="J2128" s="12" t="s">
        <v>115</v>
      </c>
      <c r="K2128" s="14" t="n">
        <v>61063</v>
      </c>
      <c r="L2128" s="14" t="n">
        <v>6293</v>
      </c>
      <c r="M2128" s="15" t="n">
        <v>57</v>
      </c>
      <c r="N2128" s="11" t="n">
        <v>0.001</v>
      </c>
      <c r="O2128" s="11" t="n">
        <v>0.12</v>
      </c>
      <c r="P2128" s="11" t="n">
        <v>6.84</v>
      </c>
      <c r="Q2128" s="25"/>
    </row>
    <row r="2129" ht="22.5" customHeight="1">
      <c r="A2129" s="31"/>
      <c r="B2129" s="19"/>
      <c r="C2129" s="12" t="n">
        <v>2937658</v>
      </c>
      <c r="D2129" s="12" t="s">
        <v>77</v>
      </c>
      <c r="E2129" s="13" t="s">
        <v>14</v>
      </c>
      <c r="F2129" s="12" t="s">
        <v>15</v>
      </c>
      <c r="G2129" s="20" t="n">
        <v>0.15</v>
      </c>
      <c r="H2129" s="12" t="n">
        <v>100</v>
      </c>
      <c r="I2129" s="20" t="n">
        <f>G2129*H2129*7</f>
        <v>105</v>
      </c>
      <c r="J2129" s="12" t="s">
        <v>113</v>
      </c>
      <c r="K2129" s="14" t="s">
        <v>121</v>
      </c>
      <c r="L2129" s="14"/>
      <c r="M2129" s="15"/>
      <c r="N2129" s="11"/>
      <c r="O2129" s="11"/>
      <c r="P2129" s="11"/>
      <c r="Q2129" s="22" t="n">
        <f>M2131/H2129</f>
        <v>1</v>
      </c>
    </row>
    <row r="2130" ht="22.5" customHeight="1">
      <c r="A2130" s="31"/>
      <c r="B2130" s="19"/>
      <c r="C2130" s="12"/>
      <c r="D2130" s="19"/>
      <c r="E2130" s="28"/>
      <c r="F2130" s="19"/>
      <c r="G2130" s="19"/>
      <c r="H2130" s="19"/>
      <c r="I2130" s="19"/>
      <c r="J2130" s="12" t="s">
        <v>114</v>
      </c>
      <c r="K2130" s="14" t="n">
        <v>5888</v>
      </c>
      <c r="L2130" s="14" t="n">
        <v>1914</v>
      </c>
      <c r="M2130" s="15" t="n">
        <v>100</v>
      </c>
      <c r="N2130" s="11" t="n">
        <v>0.006</v>
      </c>
      <c r="O2130" s="11" t="n">
        <v>0.123</v>
      </c>
      <c r="P2130" s="11" t="n">
        <v>12.3</v>
      </c>
      <c r="Q2130" s="25"/>
    </row>
    <row r="2131" ht="22.5" customHeight="1">
      <c r="A2131" s="31"/>
      <c r="B2131" s="19"/>
      <c r="C2131" s="12"/>
      <c r="D2131" s="19"/>
      <c r="E2131" s="28"/>
      <c r="F2131" s="19"/>
      <c r="G2131" s="19"/>
      <c r="H2131" s="19"/>
      <c r="I2131" s="19"/>
      <c r="J2131" s="12" t="s">
        <v>115</v>
      </c>
      <c r="K2131" s="14" t="n">
        <v>5907</v>
      </c>
      <c r="L2131" s="14" t="n">
        <v>1921</v>
      </c>
      <c r="M2131" s="15" t="n">
        <v>100</v>
      </c>
      <c r="N2131" s="11" t="n">
        <v>0.006</v>
      </c>
      <c r="O2131" s="11" t="n">
        <v>0.123</v>
      </c>
      <c r="P2131" s="11" t="n">
        <v>12.3</v>
      </c>
      <c r="Q2131" s="25"/>
    </row>
    <row r="2132" ht="22.5" customHeight="1">
      <c r="A2132" s="31"/>
      <c r="B2132" s="19"/>
      <c r="C2132" s="12" t="n">
        <v>8942077</v>
      </c>
      <c r="D2132" s="12" t="s">
        <v>90</v>
      </c>
      <c r="E2132" s="13" t="s">
        <v>65</v>
      </c>
      <c r="F2132" s="12" t="s">
        <v>15</v>
      </c>
      <c r="G2132" s="20" t="n">
        <v>0.15</v>
      </c>
      <c r="H2132" s="12" t="n">
        <v>200</v>
      </c>
      <c r="I2132" s="20" t="n">
        <f>G2132*H2132*7</f>
        <v>210</v>
      </c>
      <c r="J2132" s="12" t="s">
        <v>113</v>
      </c>
      <c r="K2132" s="14" t="n">
        <v>3761</v>
      </c>
      <c r="L2132" s="14" t="n">
        <v>55</v>
      </c>
      <c r="M2132" s="15" t="n">
        <v>1</v>
      </c>
      <c r="N2132" s="11" t="n">
        <v>0.004</v>
      </c>
      <c r="O2132" s="11" t="n">
        <v>0.2</v>
      </c>
      <c r="P2132" s="11" t="n">
        <v>0.2</v>
      </c>
      <c r="Q2132" s="22" t="n">
        <f>M2134/H2132</f>
        <v>0.085</v>
      </c>
    </row>
    <row r="2133" ht="22.5" customHeight="1">
      <c r="A2133" s="31"/>
      <c r="B2133" s="19"/>
      <c r="C2133" s="12"/>
      <c r="D2133" s="19"/>
      <c r="E2133" s="28"/>
      <c r="F2133" s="19"/>
      <c r="G2133" s="19"/>
      <c r="H2133" s="19"/>
      <c r="I2133" s="19"/>
      <c r="J2133" s="12" t="s">
        <v>114</v>
      </c>
      <c r="K2133" s="14" t="n">
        <v>38256</v>
      </c>
      <c r="L2133" s="14" t="n">
        <v>1066</v>
      </c>
      <c r="M2133" s="15" t="n">
        <v>11</v>
      </c>
      <c r="N2133" s="11" t="n">
        <v>0.002</v>
      </c>
      <c r="O2133" s="11" t="n">
        <v>0.2</v>
      </c>
      <c r="P2133" s="11" t="n">
        <v>2.2</v>
      </c>
      <c r="Q2133" s="25"/>
    </row>
    <row r="2134" ht="22.5" customHeight="1">
      <c r="A2134" s="31"/>
      <c r="B2134" s="19"/>
      <c r="C2134" s="12"/>
      <c r="D2134" s="19"/>
      <c r="E2134" s="28"/>
      <c r="F2134" s="19"/>
      <c r="G2134" s="19"/>
      <c r="H2134" s="19"/>
      <c r="I2134" s="19"/>
      <c r="J2134" s="12" t="s">
        <v>115</v>
      </c>
      <c r="K2134" s="14" t="n">
        <v>69400</v>
      </c>
      <c r="L2134" s="14" t="n">
        <v>1568</v>
      </c>
      <c r="M2134" s="15" t="n">
        <v>17</v>
      </c>
      <c r="N2134" s="11" t="n">
        <v>0.002</v>
      </c>
      <c r="O2134" s="11" t="n">
        <v>0.2</v>
      </c>
      <c r="P2134" s="11" t="n">
        <v>3.4</v>
      </c>
      <c r="Q2134" s="25"/>
    </row>
    <row r="2135" ht="22.5" customHeight="1">
      <c r="A2135" s="31"/>
      <c r="B2135" s="19"/>
      <c r="C2135" s="12" t="n">
        <v>6706444</v>
      </c>
      <c r="D2135" s="12" t="s">
        <v>78</v>
      </c>
      <c r="E2135" s="13" t="s">
        <v>79</v>
      </c>
      <c r="F2135" s="12" t="s">
        <v>12</v>
      </c>
      <c r="G2135" s="20" t="n">
        <v>0.5</v>
      </c>
      <c r="H2135" s="12" t="n">
        <v>100</v>
      </c>
      <c r="I2135" s="20" t="n">
        <f>G2135*H2135*7</f>
        <v>350</v>
      </c>
      <c r="J2135" s="12" t="s">
        <v>113</v>
      </c>
      <c r="K2135" s="14" t="s">
        <v>121</v>
      </c>
      <c r="L2135" s="14"/>
      <c r="M2135" s="15"/>
      <c r="N2135" s="11"/>
      <c r="O2135" s="11"/>
      <c r="P2135" s="11"/>
      <c r="Q2135" s="22" t="n">
        <f>M2137/H2135</f>
        <v>0.07</v>
      </c>
    </row>
    <row r="2136" ht="22.5" customHeight="1">
      <c r="A2136" s="31"/>
      <c r="B2136" s="19"/>
      <c r="C2136" s="12"/>
      <c r="D2136" s="19"/>
      <c r="E2136" s="28"/>
      <c r="F2136" s="19"/>
      <c r="G2136" s="19"/>
      <c r="H2136" s="19"/>
      <c r="I2136" s="19"/>
      <c r="J2136" s="12" t="s">
        <v>114</v>
      </c>
      <c r="K2136" s="14" t="n">
        <v>7356</v>
      </c>
      <c r="L2136" s="14" t="n">
        <v>824</v>
      </c>
      <c r="M2136" s="15" t="n">
        <v>1</v>
      </c>
      <c r="N2136" s="11" t="n">
        <v>0.001</v>
      </c>
      <c r="O2136" s="11" t="n">
        <v>1.102</v>
      </c>
      <c r="P2136" s="11" t="n">
        <v>1.1016</v>
      </c>
      <c r="Q2136" s="25"/>
    </row>
    <row r="2137" ht="22.5" customHeight="1">
      <c r="A2137" s="31"/>
      <c r="B2137" s="19"/>
      <c r="C2137" s="12"/>
      <c r="D2137" s="19"/>
      <c r="E2137" s="28"/>
      <c r="F2137" s="19"/>
      <c r="G2137" s="19"/>
      <c r="H2137" s="19"/>
      <c r="I2137" s="19"/>
      <c r="J2137" s="12" t="s">
        <v>115</v>
      </c>
      <c r="K2137" s="14" t="n">
        <v>33468</v>
      </c>
      <c r="L2137" s="14" t="n">
        <v>4732</v>
      </c>
      <c r="M2137" s="15" t="n">
        <v>7</v>
      </c>
      <c r="N2137" s="11" t="n">
        <v>0.001</v>
      </c>
      <c r="O2137" s="11" t="n">
        <v>0.758</v>
      </c>
      <c r="P2137" s="11" t="n">
        <v>5.3046</v>
      </c>
      <c r="Q2137" s="25"/>
    </row>
    <row r="2138" ht="22.5" customHeight="1">
      <c r="A2138" s="31"/>
      <c r="B2138" s="19"/>
      <c r="C2138" s="12" t="n">
        <v>5963354</v>
      </c>
      <c r="D2138" s="12" t="s">
        <v>78</v>
      </c>
      <c r="E2138" s="13" t="s">
        <v>79</v>
      </c>
      <c r="F2138" s="12" t="s">
        <v>15</v>
      </c>
      <c r="G2138" s="20" t="n">
        <v>0.55</v>
      </c>
      <c r="H2138" s="12" t="n">
        <v>500</v>
      </c>
      <c r="I2138" s="20" t="n">
        <f>G2138*H2138*7</f>
        <v>1925</v>
      </c>
      <c r="J2138" s="12" t="s">
        <v>113</v>
      </c>
      <c r="K2138" s="14" t="n">
        <v>3241</v>
      </c>
      <c r="L2138" s="14" t="n">
        <v>339</v>
      </c>
      <c r="M2138" s="15" t="n">
        <v>4</v>
      </c>
      <c r="N2138" s="11" t="n">
        <v>0.007</v>
      </c>
      <c r="O2138" s="11" t="n">
        <v>0.573</v>
      </c>
      <c r="P2138" s="11" t="n">
        <v>2.29</v>
      </c>
      <c r="Q2138" s="22" t="n">
        <f>M2140/H2138</f>
        <v>0.67</v>
      </c>
    </row>
    <row r="2139" ht="22.5" customHeight="1">
      <c r="A2139" s="31"/>
      <c r="B2139" s="19"/>
      <c r="C2139" s="12"/>
      <c r="D2139" s="19"/>
      <c r="E2139" s="28"/>
      <c r="F2139" s="19"/>
      <c r="G2139" s="19"/>
      <c r="H2139" s="19"/>
      <c r="I2139" s="19"/>
      <c r="J2139" s="12" t="s">
        <v>114</v>
      </c>
      <c r="K2139" s="14" t="n">
        <v>123525</v>
      </c>
      <c r="L2139" s="14" t="n">
        <v>31499</v>
      </c>
      <c r="M2139" s="15" t="n">
        <v>126</v>
      </c>
      <c r="N2139" s="11" t="n">
        <v>0.002</v>
      </c>
      <c r="O2139" s="11" t="n">
        <v>0.576</v>
      </c>
      <c r="P2139" s="11" t="n">
        <v>72.564</v>
      </c>
      <c r="Q2139" s="25"/>
    </row>
    <row r="2140" ht="22.5" customHeight="1">
      <c r="A2140" s="31"/>
      <c r="B2140" s="19"/>
      <c r="C2140" s="12"/>
      <c r="D2140" s="19"/>
      <c r="E2140" s="28"/>
      <c r="F2140" s="19"/>
      <c r="G2140" s="19"/>
      <c r="H2140" s="19"/>
      <c r="I2140" s="19"/>
      <c r="J2140" s="12" t="s">
        <v>115</v>
      </c>
      <c r="K2140" s="14" t="n">
        <v>295407</v>
      </c>
      <c r="L2140" s="14" t="n">
        <v>77349</v>
      </c>
      <c r="M2140" s="15" t="n">
        <v>335</v>
      </c>
      <c r="N2140" s="11" t="n">
        <v>0.003</v>
      </c>
      <c r="O2140" s="11" t="n">
        <v>0.577</v>
      </c>
      <c r="P2140" s="11" t="n">
        <v>193.394</v>
      </c>
      <c r="Q2140" s="25"/>
    </row>
    <row r="2141" ht="22.5" customHeight="1">
      <c r="A2141" s="31"/>
      <c r="B2141" s="19"/>
      <c r="C2141" s="12" t="n">
        <v>9686529</v>
      </c>
      <c r="D2141" s="12" t="s">
        <v>78</v>
      </c>
      <c r="E2141" s="13" t="s">
        <v>80</v>
      </c>
      <c r="F2141" s="12" t="s">
        <v>15</v>
      </c>
      <c r="G2141" s="20" t="n">
        <v>0.4</v>
      </c>
      <c r="H2141" s="12" t="n">
        <v>200</v>
      </c>
      <c r="I2141" s="20" t="n">
        <f>G2141*H2141*7</f>
        <v>560</v>
      </c>
      <c r="J2141" s="12" t="s">
        <v>113</v>
      </c>
      <c r="K2141" s="14" t="n">
        <v>418</v>
      </c>
      <c r="L2141" s="14" t="n">
        <v>147</v>
      </c>
      <c r="M2141" s="15" t="n">
        <v>2</v>
      </c>
      <c r="N2141" s="11" t="n">
        <v>0.007</v>
      </c>
      <c r="O2141" s="11" t="n">
        <v>0.5</v>
      </c>
      <c r="P2141" s="11" t="n">
        <v>1</v>
      </c>
      <c r="Q2141" s="22" t="n">
        <f>M2143/H2141</f>
        <v>0.13</v>
      </c>
    </row>
    <row r="2142" ht="22.5" customHeight="1">
      <c r="A2142" s="31"/>
      <c r="B2142" s="19"/>
      <c r="C2142" s="12"/>
      <c r="D2142" s="19"/>
      <c r="E2142" s="28"/>
      <c r="F2142" s="19"/>
      <c r="G2142" s="19"/>
      <c r="H2142" s="19"/>
      <c r="I2142" s="19"/>
      <c r="J2142" s="12" t="s">
        <v>114</v>
      </c>
      <c r="K2142" s="14" t="n">
        <v>25535</v>
      </c>
      <c r="L2142" s="14" t="n">
        <v>11349</v>
      </c>
      <c r="M2142" s="15" t="n">
        <v>15</v>
      </c>
      <c r="N2142" s="11" t="n">
        <v>0.001</v>
      </c>
      <c r="O2142" s="11" t="n">
        <v>0.5</v>
      </c>
      <c r="P2142" s="11" t="n">
        <v>7.5</v>
      </c>
      <c r="Q2142" s="25"/>
    </row>
    <row r="2143" ht="22.5" customHeight="1">
      <c r="A2143" s="31"/>
      <c r="B2143" s="19"/>
      <c r="C2143" s="12"/>
      <c r="D2143" s="19"/>
      <c r="E2143" s="28"/>
      <c r="F2143" s="19"/>
      <c r="G2143" s="19"/>
      <c r="H2143" s="19"/>
      <c r="I2143" s="19"/>
      <c r="J2143" s="12" t="s">
        <v>115</v>
      </c>
      <c r="K2143" s="14" t="n">
        <v>52199</v>
      </c>
      <c r="L2143" s="14" t="n">
        <v>19917</v>
      </c>
      <c r="M2143" s="15" t="n">
        <v>26</v>
      </c>
      <c r="N2143" s="11" t="n">
        <v>0.001</v>
      </c>
      <c r="O2143" s="11" t="n">
        <v>0.5</v>
      </c>
      <c r="P2143" s="11" t="n">
        <v>13</v>
      </c>
      <c r="Q2143" s="25"/>
    </row>
    <row r="2144" ht="22.5" customHeight="1">
      <c r="A2144" s="31"/>
      <c r="B2144" s="19"/>
      <c r="C2144" s="12" t="n">
        <v>5963400</v>
      </c>
      <c r="D2144" s="12" t="s">
        <v>78</v>
      </c>
      <c r="E2144" s="13" t="s">
        <v>81</v>
      </c>
      <c r="F2144" s="12" t="s">
        <v>15</v>
      </c>
      <c r="G2144" s="20" t="n">
        <v>0.4</v>
      </c>
      <c r="H2144" s="12" t="n">
        <v>300</v>
      </c>
      <c r="I2144" s="20" t="n">
        <f>G2144*H2144*7</f>
        <v>840</v>
      </c>
      <c r="J2144" s="12" t="s">
        <v>113</v>
      </c>
      <c r="K2144" s="14" t="n">
        <v>1189</v>
      </c>
      <c r="L2144" s="14" t="n">
        <v>191</v>
      </c>
      <c r="M2144" s="15" t="n">
        <v>4</v>
      </c>
      <c r="N2144" s="11" t="n">
        <v>0.01</v>
      </c>
      <c r="O2144" s="11" t="n">
        <v>0.5</v>
      </c>
      <c r="P2144" s="11" t="n">
        <v>2</v>
      </c>
      <c r="Q2144" s="22" t="n">
        <f>M2146/H2144</f>
        <v>0.82</v>
      </c>
    </row>
    <row r="2145" ht="22.5" customHeight="1">
      <c r="A2145" s="31"/>
      <c r="B2145" s="19"/>
      <c r="C2145" s="12"/>
      <c r="D2145" s="19"/>
      <c r="E2145" s="28"/>
      <c r="F2145" s="19"/>
      <c r="G2145" s="27"/>
      <c r="H2145" s="19"/>
      <c r="I2145" s="19"/>
      <c r="J2145" s="12" t="s">
        <v>114</v>
      </c>
      <c r="K2145" s="14" t="n">
        <v>69261</v>
      </c>
      <c r="L2145" s="14" t="n">
        <v>30568</v>
      </c>
      <c r="M2145" s="15" t="n">
        <v>107</v>
      </c>
      <c r="N2145" s="11" t="n">
        <v>0.002</v>
      </c>
      <c r="O2145" s="11" t="n">
        <v>0.482</v>
      </c>
      <c r="P2145" s="11" t="n">
        <v>51.55</v>
      </c>
      <c r="Q2145" s="25"/>
    </row>
    <row r="2146" ht="22.5" customHeight="1">
      <c r="A2146" s="31"/>
      <c r="B2146" s="19"/>
      <c r="C2146" s="12"/>
      <c r="D2146" s="19"/>
      <c r="E2146" s="28"/>
      <c r="F2146" s="19"/>
      <c r="G2146" s="27"/>
      <c r="H2146" s="19"/>
      <c r="I2146" s="19"/>
      <c r="J2146" s="12" t="s">
        <v>115</v>
      </c>
      <c r="K2146" s="14" t="n">
        <v>133517</v>
      </c>
      <c r="L2146" s="14" t="n">
        <v>48499</v>
      </c>
      <c r="M2146" s="15" t="n">
        <v>246</v>
      </c>
      <c r="N2146" s="11" t="n">
        <v>0.002</v>
      </c>
      <c r="O2146" s="11" t="n">
        <v>0.485</v>
      </c>
      <c r="P2146" s="11" t="n">
        <v>119.35</v>
      </c>
      <c r="Q2146" s="25"/>
    </row>
    <row r="2147" ht="22.5" customHeight="1">
      <c r="A2147" s="31"/>
      <c r="B2147" s="19"/>
      <c r="C2147" s="12" t="n">
        <v>10080665</v>
      </c>
      <c r="D2147" s="12" t="s">
        <v>78</v>
      </c>
      <c r="E2147" s="13" t="s">
        <v>82</v>
      </c>
      <c r="F2147" s="12" t="s">
        <v>15</v>
      </c>
      <c r="G2147" s="20" t="n">
        <v>0.38</v>
      </c>
      <c r="H2147" s="12" t="n">
        <v>40</v>
      </c>
      <c r="I2147" s="20" t="n">
        <f>G2147*H2147*7</f>
        <v>106.4</v>
      </c>
      <c r="J2147" s="12" t="s">
        <v>113</v>
      </c>
      <c r="K2147" s="14" t="s">
        <v>121</v>
      </c>
      <c r="L2147" s="14"/>
      <c r="M2147" s="15"/>
      <c r="N2147" s="11"/>
      <c r="O2147" s="11"/>
      <c r="P2147" s="11"/>
      <c r="Q2147" s="22" t="n">
        <f>M2149/H2147</f>
        <v>0.3</v>
      </c>
    </row>
    <row r="2148" ht="22.5" customHeight="1">
      <c r="A2148" s="31"/>
      <c r="B2148" s="19"/>
      <c r="C2148" s="12"/>
      <c r="D2148" s="19"/>
      <c r="E2148" s="28"/>
      <c r="F2148" s="19"/>
      <c r="G2148" s="27"/>
      <c r="H2148" s="19"/>
      <c r="I2148" s="19"/>
      <c r="J2148" s="12" t="s">
        <v>114</v>
      </c>
      <c r="K2148" s="14" t="n">
        <v>6798</v>
      </c>
      <c r="L2148" s="14" t="n">
        <v>1902</v>
      </c>
      <c r="M2148" s="15" t="n">
        <v>9</v>
      </c>
      <c r="N2148" s="11" t="n">
        <v>0.002</v>
      </c>
      <c r="O2148" s="11" t="n">
        <v>0.38</v>
      </c>
      <c r="P2148" s="11" t="n">
        <v>3.42</v>
      </c>
      <c r="Q2148" s="25"/>
    </row>
    <row r="2149" ht="22.5" customHeight="1">
      <c r="A2149" s="31"/>
      <c r="B2149" s="19"/>
      <c r="C2149" s="12"/>
      <c r="D2149" s="19"/>
      <c r="E2149" s="28"/>
      <c r="F2149" s="19"/>
      <c r="G2149" s="27"/>
      <c r="H2149" s="19"/>
      <c r="I2149" s="19"/>
      <c r="J2149" s="12" t="s">
        <v>115</v>
      </c>
      <c r="K2149" s="14" t="n">
        <v>9957</v>
      </c>
      <c r="L2149" s="14" t="n">
        <v>2361</v>
      </c>
      <c r="M2149" s="15" t="n">
        <v>12</v>
      </c>
      <c r="N2149" s="11" t="n">
        <v>0.002</v>
      </c>
      <c r="O2149" s="11" t="n">
        <v>0.38</v>
      </c>
      <c r="P2149" s="11" t="n">
        <v>4.56</v>
      </c>
      <c r="Q2149" s="25"/>
    </row>
    <row r="2150" ht="22.5" customHeight="1">
      <c r="A2150" s="31"/>
      <c r="B2150" s="19"/>
      <c r="C2150" s="12" t="n">
        <v>91520433</v>
      </c>
      <c r="D2150" s="12" t="s">
        <v>70</v>
      </c>
      <c r="E2150" s="13" t="s">
        <v>14</v>
      </c>
      <c r="F2150" s="12" t="s">
        <v>15</v>
      </c>
      <c r="G2150" s="20" t="n">
        <v>0.16</v>
      </c>
      <c r="H2150" s="12" t="n">
        <v>200</v>
      </c>
      <c r="I2150" s="20" t="n">
        <f>G2150*H2150*7</f>
        <v>224</v>
      </c>
      <c r="J2150" s="12" t="s">
        <v>113</v>
      </c>
      <c r="K2150" s="14" t="n">
        <v>371</v>
      </c>
      <c r="L2150" s="14" t="n">
        <v>16</v>
      </c>
      <c r="M2150" s="15" t="n">
        <v>0</v>
      </c>
      <c r="N2150" s="11" t="n">
        <v>0</v>
      </c>
      <c r="O2150" s="11" t="n">
        <v>0</v>
      </c>
      <c r="P2150" s="11" t="n">
        <v>0</v>
      </c>
      <c r="Q2150" s="22" t="n">
        <f>M2152/H2150</f>
        <v>0.02</v>
      </c>
    </row>
    <row r="2151" ht="22.5" customHeight="1">
      <c r="A2151" s="31"/>
      <c r="B2151" s="19"/>
      <c r="C2151" s="12"/>
      <c r="D2151" s="19"/>
      <c r="E2151" s="28"/>
      <c r="F2151" s="19"/>
      <c r="G2151" s="27"/>
      <c r="H2151" s="19"/>
      <c r="I2151" s="19"/>
      <c r="J2151" s="12" t="s">
        <v>114</v>
      </c>
      <c r="K2151" s="14" t="n">
        <v>22488</v>
      </c>
      <c r="L2151" s="14" t="n">
        <v>947</v>
      </c>
      <c r="M2151" s="15" t="n">
        <v>3</v>
      </c>
      <c r="N2151" s="11" t="n">
        <v>0.001</v>
      </c>
      <c r="O2151" s="11" t="n">
        <v>0.16</v>
      </c>
      <c r="P2151" s="11" t="n">
        <v>0.48</v>
      </c>
      <c r="Q2151" s="25"/>
    </row>
    <row r="2152" ht="22.5" customHeight="1">
      <c r="A2152" s="31"/>
      <c r="B2152" s="19"/>
      <c r="C2152" s="12"/>
      <c r="D2152" s="19"/>
      <c r="E2152" s="28"/>
      <c r="F2152" s="19"/>
      <c r="G2152" s="27"/>
      <c r="H2152" s="19"/>
      <c r="I2152" s="19"/>
      <c r="J2152" s="12" t="s">
        <v>115</v>
      </c>
      <c r="K2152" s="14" t="n">
        <v>46348</v>
      </c>
      <c r="L2152" s="14" t="n">
        <v>2370</v>
      </c>
      <c r="M2152" s="15" t="n">
        <v>4</v>
      </c>
      <c r="N2152" s="11" t="n">
        <v>0</v>
      </c>
      <c r="O2152" s="11" t="n">
        <v>0.16</v>
      </c>
      <c r="P2152" s="11" t="n">
        <v>0.64</v>
      </c>
      <c r="Q2152" s="25"/>
    </row>
    <row r="2153" ht="22.5" customHeight="1">
      <c r="A2153" s="31"/>
      <c r="B2153" s="19"/>
      <c r="C2153" s="12" t="n">
        <v>91528810</v>
      </c>
      <c r="D2153" s="12" t="s">
        <v>83</v>
      </c>
      <c r="E2153" s="13" t="s">
        <v>14</v>
      </c>
      <c r="F2153" s="12" t="s">
        <v>15</v>
      </c>
      <c r="G2153" s="20" t="n">
        <v>0.12</v>
      </c>
      <c r="H2153" s="12" t="n">
        <v>111</v>
      </c>
      <c r="I2153" s="20" t="n">
        <f>G2153*H2153*7</f>
        <v>93.24</v>
      </c>
      <c r="J2153" s="12" t="s">
        <v>113</v>
      </c>
      <c r="K2153" s="14" t="n">
        <v>280</v>
      </c>
      <c r="L2153" s="14" t="n">
        <v>20</v>
      </c>
      <c r="M2153" s="15" t="n">
        <v>0</v>
      </c>
      <c r="N2153" s="11" t="n">
        <v>0</v>
      </c>
      <c r="O2153" s="11" t="n">
        <v>0</v>
      </c>
      <c r="P2153" s="11" t="n">
        <v>0</v>
      </c>
      <c r="Q2153" s="22" t="n">
        <f>M2155/H2153</f>
        <v>0</v>
      </c>
    </row>
    <row r="2154" ht="22.5" customHeight="1">
      <c r="A2154" s="31"/>
      <c r="B2154" s="19"/>
      <c r="C2154" s="12"/>
      <c r="D2154" s="19"/>
      <c r="E2154" s="28"/>
      <c r="F2154" s="19"/>
      <c r="G2154" s="27"/>
      <c r="H2154" s="19"/>
      <c r="I2154" s="19"/>
      <c r="J2154" s="12" t="s">
        <v>114</v>
      </c>
      <c r="K2154" s="14" t="n">
        <v>10277</v>
      </c>
      <c r="L2154" s="14" t="n">
        <v>745</v>
      </c>
      <c r="M2154" s="15" t="n">
        <v>0</v>
      </c>
      <c r="N2154" s="11" t="n">
        <v>0</v>
      </c>
      <c r="O2154" s="11" t="n">
        <v>0</v>
      </c>
      <c r="P2154" s="11" t="n">
        <v>0</v>
      </c>
      <c r="Q2154" s="25"/>
    </row>
    <row r="2155" ht="22.5" customHeight="1">
      <c r="A2155" s="31"/>
      <c r="B2155" s="19"/>
      <c r="C2155" s="12"/>
      <c r="D2155" s="19"/>
      <c r="E2155" s="28"/>
      <c r="F2155" s="19"/>
      <c r="G2155" s="27"/>
      <c r="H2155" s="19"/>
      <c r="I2155" s="19"/>
      <c r="J2155" s="12" t="s">
        <v>115</v>
      </c>
      <c r="K2155" s="14" t="n">
        <v>30632</v>
      </c>
      <c r="L2155" s="14" t="n">
        <v>1982</v>
      </c>
      <c r="M2155" s="15" t="n">
        <v>0</v>
      </c>
      <c r="N2155" s="11" t="n">
        <v>0</v>
      </c>
      <c r="O2155" s="11" t="n">
        <v>0</v>
      </c>
      <c r="P2155" s="11" t="n">
        <v>0</v>
      </c>
      <c r="Q2155" s="25"/>
    </row>
    <row r="2156" ht="22.5" customHeight="1">
      <c r="A2156" s="31"/>
      <c r="B2156" s="19"/>
      <c r="C2156" s="12" t="n">
        <v>5623760</v>
      </c>
      <c r="D2156" s="12" t="s">
        <v>84</v>
      </c>
      <c r="E2156" s="13" t="s">
        <v>14</v>
      </c>
      <c r="F2156" s="12" t="s">
        <v>15</v>
      </c>
      <c r="G2156" s="20" t="n">
        <v>0.15</v>
      </c>
      <c r="H2156" s="12" t="n">
        <v>50</v>
      </c>
      <c r="I2156" s="20" t="n">
        <f>G2156*H2156*7</f>
        <v>52.5</v>
      </c>
      <c r="J2156" s="12" t="s">
        <v>113</v>
      </c>
      <c r="K2156" s="14" t="n">
        <v>76</v>
      </c>
      <c r="L2156" s="14" t="n">
        <v>1</v>
      </c>
      <c r="M2156" s="15" t="n">
        <v>0</v>
      </c>
      <c r="N2156" s="11" t="n">
        <v>0</v>
      </c>
      <c r="O2156" s="11" t="n">
        <v>0</v>
      </c>
      <c r="P2156" s="11" t="n">
        <v>0</v>
      </c>
      <c r="Q2156" s="22" t="n">
        <f>M2158/H2156</f>
        <v>1</v>
      </c>
    </row>
    <row r="2157" ht="22.5" customHeight="1">
      <c r="A2157" s="31"/>
      <c r="B2157" s="19"/>
      <c r="C2157" s="12"/>
      <c r="D2157" s="19"/>
      <c r="E2157" s="28"/>
      <c r="F2157" s="19"/>
      <c r="G2157" s="27"/>
      <c r="H2157" s="19"/>
      <c r="I2157" s="19"/>
      <c r="J2157" s="12" t="s">
        <v>114</v>
      </c>
      <c r="K2157" s="14" t="n">
        <v>24998</v>
      </c>
      <c r="L2157" s="14" t="n">
        <v>4871</v>
      </c>
      <c r="M2157" s="14" t="n">
        <v>50</v>
      </c>
      <c r="N2157" s="11" t="n">
        <v>0.002</v>
      </c>
      <c r="O2157" s="11" t="n">
        <v>0.2</v>
      </c>
      <c r="P2157" s="11" t="n">
        <v>10</v>
      </c>
      <c r="Q2157" s="25"/>
      <c r="R2157" s="4" t="s">
        <v>152</v>
      </c>
    </row>
    <row r="2158" ht="22.5" customHeight="1">
      <c r="A2158" s="31"/>
      <c r="B2158" s="19"/>
      <c r="C2158" s="12"/>
      <c r="D2158" s="19"/>
      <c r="E2158" s="28"/>
      <c r="F2158" s="19"/>
      <c r="G2158" s="27"/>
      <c r="H2158" s="19"/>
      <c r="I2158" s="19"/>
      <c r="J2158" s="12" t="s">
        <v>115</v>
      </c>
      <c r="K2158" s="14" t="n">
        <v>32195</v>
      </c>
      <c r="L2158" s="14" t="n">
        <v>6170</v>
      </c>
      <c r="M2158" s="14" t="n">
        <v>50</v>
      </c>
      <c r="N2158" s="11" t="n">
        <v>0.002</v>
      </c>
      <c r="O2158" s="11" t="n">
        <v>0.2</v>
      </c>
      <c r="P2158" s="11" t="n">
        <v>10</v>
      </c>
      <c r="Q2158" s="25"/>
    </row>
    <row r="2159" ht="22.5" customHeight="1">
      <c r="A2159" s="31"/>
      <c r="B2159" s="19"/>
      <c r="C2159" s="12" t="n">
        <v>11078827</v>
      </c>
      <c r="D2159" s="12" t="s">
        <v>78</v>
      </c>
      <c r="E2159" s="13" t="s">
        <v>81</v>
      </c>
      <c r="F2159" s="12" t="s">
        <v>15</v>
      </c>
      <c r="G2159" s="20" t="n">
        <v>0.2</v>
      </c>
      <c r="H2159" s="12" t="n">
        <v>50</v>
      </c>
      <c r="I2159" s="20" t="n">
        <f>G2159*H2159*7</f>
        <v>70</v>
      </c>
      <c r="J2159" s="12" t="s">
        <v>113</v>
      </c>
      <c r="K2159" s="14" t="s">
        <v>121</v>
      </c>
      <c r="L2159" s="14"/>
      <c r="M2159" s="15"/>
      <c r="N2159" s="11"/>
      <c r="O2159" s="11"/>
      <c r="P2159" s="11"/>
      <c r="Q2159" s="22" t="n">
        <f>M2161/H2159</f>
        <v>0</v>
      </c>
    </row>
    <row r="2160" ht="22.5" customHeight="1">
      <c r="A2160" s="31"/>
      <c r="B2160" s="19"/>
      <c r="C2160" s="12"/>
      <c r="D2160" s="19"/>
      <c r="E2160" s="28"/>
      <c r="F2160" s="19"/>
      <c r="G2160" s="27"/>
      <c r="H2160" s="19"/>
      <c r="I2160" s="19"/>
      <c r="J2160" s="12" t="s">
        <v>114</v>
      </c>
      <c r="K2160" s="14" t="n">
        <v>49</v>
      </c>
      <c r="L2160" s="14" t="n">
        <v>10</v>
      </c>
      <c r="M2160" s="15" t="n">
        <v>0</v>
      </c>
      <c r="N2160" s="11" t="n">
        <v>0</v>
      </c>
      <c r="O2160" s="11" t="n">
        <v>0</v>
      </c>
      <c r="P2160" s="11" t="n">
        <v>0</v>
      </c>
      <c r="Q2160" s="25"/>
    </row>
    <row r="2161" ht="22.5" customHeight="1">
      <c r="A2161" s="31"/>
      <c r="B2161" s="19"/>
      <c r="C2161" s="12"/>
      <c r="D2161" s="19"/>
      <c r="E2161" s="28"/>
      <c r="F2161" s="19"/>
      <c r="G2161" s="27"/>
      <c r="H2161" s="19"/>
      <c r="I2161" s="19"/>
      <c r="J2161" s="12" t="s">
        <v>115</v>
      </c>
      <c r="K2161" s="14" t="n">
        <v>104</v>
      </c>
      <c r="L2161" s="14" t="n">
        <v>14</v>
      </c>
      <c r="M2161" s="15" t="n">
        <v>0</v>
      </c>
      <c r="N2161" s="11" t="n">
        <v>0</v>
      </c>
      <c r="O2161" s="11" t="n">
        <v>0</v>
      </c>
      <c r="P2161" s="11" t="n">
        <v>0</v>
      </c>
      <c r="Q2161" s="25"/>
    </row>
    <row r="2162" ht="22.5" customHeight="1">
      <c r="A2162" s="31"/>
      <c r="B2162" s="19"/>
      <c r="C2162" s="12" t="n">
        <v>11078981</v>
      </c>
      <c r="D2162" s="12" t="s">
        <v>78</v>
      </c>
      <c r="E2162" s="13" t="s">
        <v>79</v>
      </c>
      <c r="F2162" s="12" t="s">
        <v>15</v>
      </c>
      <c r="G2162" s="20" t="n">
        <v>0.2</v>
      </c>
      <c r="H2162" s="12" t="n">
        <v>50</v>
      </c>
      <c r="I2162" s="20" t="n">
        <f>G2162*H2162*7</f>
        <v>70</v>
      </c>
      <c r="J2162" s="12" t="s">
        <v>113</v>
      </c>
      <c r="K2162" s="14" t="s">
        <v>121</v>
      </c>
      <c r="L2162" s="14"/>
      <c r="M2162" s="15"/>
      <c r="N2162" s="11"/>
      <c r="O2162" s="11"/>
      <c r="P2162" s="11"/>
      <c r="Q2162" s="22" t="n">
        <f>M2164/H2162</f>
        <v>0</v>
      </c>
    </row>
    <row r="2163" ht="22.5" customHeight="1">
      <c r="A2163" s="31"/>
      <c r="B2163" s="19"/>
      <c r="C2163" s="12"/>
      <c r="D2163" s="19"/>
      <c r="E2163" s="28"/>
      <c r="F2163" s="19"/>
      <c r="G2163" s="27"/>
      <c r="H2163" s="19"/>
      <c r="I2163" s="19"/>
      <c r="J2163" s="12" t="s">
        <v>114</v>
      </c>
      <c r="K2163" s="14" t="n">
        <v>151</v>
      </c>
      <c r="L2163" s="14" t="n">
        <v>2</v>
      </c>
      <c r="M2163" s="15" t="n">
        <v>0</v>
      </c>
      <c r="N2163" s="11" t="n">
        <v>0</v>
      </c>
      <c r="O2163" s="11" t="n">
        <v>0</v>
      </c>
      <c r="P2163" s="11" t="n">
        <v>0</v>
      </c>
      <c r="Q2163" s="25"/>
    </row>
    <row r="2164" ht="22.5" customHeight="1">
      <c r="A2164" s="31"/>
      <c r="B2164" s="19"/>
      <c r="C2164" s="12"/>
      <c r="D2164" s="19"/>
      <c r="E2164" s="28"/>
      <c r="F2164" s="19"/>
      <c r="G2164" s="27"/>
      <c r="H2164" s="19"/>
      <c r="I2164" s="19"/>
      <c r="J2164" s="12" t="s">
        <v>115</v>
      </c>
      <c r="K2164" s="14" t="n">
        <v>330</v>
      </c>
      <c r="L2164" s="14" t="n">
        <v>5</v>
      </c>
      <c r="M2164" s="15" t="n">
        <v>0</v>
      </c>
      <c r="N2164" s="11" t="n">
        <v>0</v>
      </c>
      <c r="O2164" s="11" t="n">
        <v>0</v>
      </c>
      <c r="P2164" s="11" t="n">
        <v>0</v>
      </c>
      <c r="Q2164" s="25"/>
    </row>
    <row r="2165" ht="22.5" customHeight="1">
      <c r="A2165" s="31"/>
      <c r="B2165" s="19"/>
      <c r="C2165" s="12" t="n">
        <v>11080833</v>
      </c>
      <c r="D2165" s="12" t="s">
        <v>78</v>
      </c>
      <c r="E2165" s="13" t="s">
        <v>80</v>
      </c>
      <c r="F2165" s="12" t="s">
        <v>15</v>
      </c>
      <c r="G2165" s="20" t="n">
        <v>0.2</v>
      </c>
      <c r="H2165" s="12" t="n">
        <v>50</v>
      </c>
      <c r="I2165" s="20" t="n">
        <f>G2165*H2165*7</f>
        <v>70</v>
      </c>
      <c r="J2165" s="12" t="s">
        <v>113</v>
      </c>
      <c r="K2165" s="14" t="s">
        <v>121</v>
      </c>
      <c r="L2165" s="14"/>
      <c r="M2165" s="15"/>
      <c r="N2165" s="11"/>
      <c r="O2165" s="11"/>
      <c r="P2165" s="11"/>
      <c r="Q2165" s="22" t="n">
        <f>M2167/H2165</f>
        <v>0</v>
      </c>
    </row>
    <row r="2166" ht="22.5" customHeight="1">
      <c r="A2166" s="31"/>
      <c r="B2166" s="19"/>
      <c r="C2166" s="12"/>
      <c r="D2166" s="19"/>
      <c r="E2166" s="28"/>
      <c r="F2166" s="19"/>
      <c r="G2166" s="27"/>
      <c r="H2166" s="19"/>
      <c r="I2166" s="19"/>
      <c r="J2166" s="12" t="s">
        <v>114</v>
      </c>
      <c r="K2166" s="14" t="n">
        <v>39</v>
      </c>
      <c r="L2166" s="14" t="n">
        <v>5</v>
      </c>
      <c r="M2166" s="15" t="n">
        <v>0</v>
      </c>
      <c r="N2166" s="11" t="n">
        <v>0</v>
      </c>
      <c r="O2166" s="11" t="n">
        <v>0</v>
      </c>
      <c r="P2166" s="11" t="n">
        <v>0</v>
      </c>
      <c r="Q2166" s="25"/>
    </row>
    <row r="2167" ht="22.5" customHeight="1">
      <c r="A2167" s="31"/>
      <c r="B2167" s="19"/>
      <c r="C2167" s="12"/>
      <c r="D2167" s="19"/>
      <c r="E2167" s="28"/>
      <c r="F2167" s="19"/>
      <c r="G2167" s="27"/>
      <c r="H2167" s="19"/>
      <c r="I2167" s="19"/>
      <c r="J2167" s="12" t="s">
        <v>115</v>
      </c>
      <c r="K2167" s="14" t="n">
        <v>57</v>
      </c>
      <c r="L2167" s="14" t="n">
        <v>7</v>
      </c>
      <c r="M2167" s="15" t="n">
        <v>0</v>
      </c>
      <c r="N2167" s="11" t="n">
        <v>0</v>
      </c>
      <c r="O2167" s="11" t="n">
        <v>0</v>
      </c>
      <c r="P2167" s="11" t="n">
        <v>0</v>
      </c>
      <c r="Q2167" s="25"/>
    </row>
    <row r="2168" ht="22.5" customHeight="1">
      <c r="A2168" s="31"/>
      <c r="B2168" s="19"/>
      <c r="C2168" s="12" t="n">
        <v>11081056</v>
      </c>
      <c r="D2168" s="12" t="s">
        <v>78</v>
      </c>
      <c r="E2168" s="13" t="s">
        <v>82</v>
      </c>
      <c r="F2168" s="12" t="s">
        <v>15</v>
      </c>
      <c r="G2168" s="20" t="n">
        <v>0.2</v>
      </c>
      <c r="H2168" s="12" t="n">
        <v>50</v>
      </c>
      <c r="I2168" s="20" t="n">
        <f>G2168*H2168*7</f>
        <v>70</v>
      </c>
      <c r="J2168" s="12" t="s">
        <v>113</v>
      </c>
      <c r="K2168" s="14" t="s">
        <v>121</v>
      </c>
      <c r="L2168" s="14"/>
      <c r="M2168" s="15"/>
      <c r="N2168" s="11"/>
      <c r="O2168" s="11"/>
      <c r="P2168" s="11"/>
      <c r="Q2168" s="22" t="n">
        <f>M2170/H2168</f>
        <v>0</v>
      </c>
    </row>
    <row r="2169" ht="22.5" customHeight="1">
      <c r="A2169" s="31"/>
      <c r="B2169" s="19"/>
      <c r="C2169" s="12"/>
      <c r="D2169" s="19"/>
      <c r="E2169" s="28"/>
      <c r="F2169" s="19"/>
      <c r="G2169" s="27"/>
      <c r="H2169" s="19"/>
      <c r="I2169" s="19"/>
      <c r="J2169" s="12" t="s">
        <v>114</v>
      </c>
      <c r="K2169" s="14" t="n">
        <v>45</v>
      </c>
      <c r="L2169" s="14" t="n">
        <v>7</v>
      </c>
      <c r="M2169" s="15" t="n">
        <v>0</v>
      </c>
      <c r="N2169" s="11" t="n">
        <v>0</v>
      </c>
      <c r="O2169" s="11" t="n">
        <v>0</v>
      </c>
      <c r="P2169" s="11" t="n">
        <v>0</v>
      </c>
      <c r="Q2169" s="25"/>
    </row>
    <row r="2170" ht="22.5" customHeight="1">
      <c r="A2170" s="31"/>
      <c r="B2170" s="19"/>
      <c r="C2170" s="12"/>
      <c r="D2170" s="19"/>
      <c r="E2170" s="28"/>
      <c r="F2170" s="19"/>
      <c r="G2170" s="27"/>
      <c r="H2170" s="19"/>
      <c r="I2170" s="19"/>
      <c r="J2170" s="12" t="s">
        <v>115</v>
      </c>
      <c r="K2170" s="14" t="n">
        <v>144</v>
      </c>
      <c r="L2170" s="14" t="n">
        <v>20</v>
      </c>
      <c r="M2170" s="15" t="n">
        <v>0</v>
      </c>
      <c r="N2170" s="11" t="n">
        <v>0</v>
      </c>
      <c r="O2170" s="11" t="n">
        <v>0</v>
      </c>
      <c r="P2170" s="11" t="n">
        <v>0</v>
      </c>
      <c r="Q2170" s="25"/>
    </row>
    <row r="2171" ht="22.5" customHeight="1">
      <c r="A2171" s="31"/>
      <c r="B2171" s="19"/>
      <c r="C2171" s="12" t="n">
        <v>11078963</v>
      </c>
      <c r="D2171" s="12" t="s">
        <v>77</v>
      </c>
      <c r="E2171" s="13" t="s">
        <v>14</v>
      </c>
      <c r="F2171" s="12" t="s">
        <v>15</v>
      </c>
      <c r="G2171" s="20" t="n">
        <v>0.4</v>
      </c>
      <c r="H2171" s="12" t="n">
        <v>100</v>
      </c>
      <c r="I2171" s="20" t="n">
        <f>G2171*H2171*7</f>
        <v>280</v>
      </c>
      <c r="J2171" s="12" t="s">
        <v>113</v>
      </c>
      <c r="K2171" s="14" t="s">
        <v>121</v>
      </c>
      <c r="L2171" s="14"/>
      <c r="M2171" s="15"/>
      <c r="N2171" s="11"/>
      <c r="O2171" s="11"/>
      <c r="P2171" s="11"/>
      <c r="Q2171" s="22" t="n">
        <f>M2173/H2171</f>
        <v>0.28</v>
      </c>
    </row>
    <row r="2172" ht="22.5" customHeight="1">
      <c r="A2172" s="31"/>
      <c r="B2172" s="19"/>
      <c r="C2172" s="12"/>
      <c r="D2172" s="19"/>
      <c r="E2172" s="28"/>
      <c r="F2172" s="19"/>
      <c r="G2172" s="27"/>
      <c r="H2172" s="19"/>
      <c r="I2172" s="19"/>
      <c r="J2172" s="12" t="s">
        <v>114</v>
      </c>
      <c r="K2172" s="14" t="n">
        <v>4163</v>
      </c>
      <c r="L2172" s="14" t="n">
        <v>138</v>
      </c>
      <c r="M2172" s="15" t="n">
        <v>12</v>
      </c>
      <c r="N2172" s="11" t="n">
        <v>0.035</v>
      </c>
      <c r="O2172" s="11" t="n">
        <v>0.4</v>
      </c>
      <c r="P2172" s="11" t="n">
        <v>4.8</v>
      </c>
      <c r="Q2172" s="25"/>
    </row>
    <row r="2173" ht="22.5" customHeight="1">
      <c r="A2173" s="31"/>
      <c r="B2173" s="19"/>
      <c r="C2173" s="12"/>
      <c r="D2173" s="19"/>
      <c r="E2173" s="28"/>
      <c r="F2173" s="19"/>
      <c r="G2173" s="27"/>
      <c r="H2173" s="19"/>
      <c r="I2173" s="19"/>
      <c r="J2173" s="12" t="s">
        <v>115</v>
      </c>
      <c r="K2173" s="14" t="n">
        <v>7977</v>
      </c>
      <c r="L2173" s="14" t="n">
        <v>397</v>
      </c>
      <c r="M2173" s="15" t="n">
        <v>28</v>
      </c>
      <c r="N2173" s="11" t="n">
        <v>0.028</v>
      </c>
      <c r="O2173" s="11" t="n">
        <v>0.4</v>
      </c>
      <c r="P2173" s="11" t="n">
        <v>11.2</v>
      </c>
      <c r="Q2173" s="25"/>
    </row>
    <row r="2174" ht="22.5" customHeight="1">
      <c r="A2174" s="31"/>
      <c r="B2174" s="19"/>
      <c r="C2174" s="12" t="n">
        <v>91538300</v>
      </c>
      <c r="D2174" s="12" t="s">
        <v>70</v>
      </c>
      <c r="E2174" s="13" t="s">
        <v>40</v>
      </c>
      <c r="F2174" s="12" t="s">
        <v>15</v>
      </c>
      <c r="G2174" s="20" t="n">
        <v>0.14</v>
      </c>
      <c r="H2174" s="12" t="n">
        <v>300</v>
      </c>
      <c r="I2174" s="20" t="n">
        <f>G2174*H2174*7</f>
        <v>294</v>
      </c>
      <c r="J2174" s="12" t="s">
        <v>113</v>
      </c>
      <c r="K2174" s="14" t="s">
        <v>121</v>
      </c>
      <c r="L2174" s="14"/>
      <c r="M2174" s="15"/>
      <c r="N2174" s="11"/>
      <c r="O2174" s="11"/>
      <c r="P2174" s="11"/>
      <c r="Q2174" s="22" t="n">
        <f>M2176/H2174</f>
        <v>0.02</v>
      </c>
    </row>
    <row r="2175" ht="22.5" customHeight="1">
      <c r="A2175" s="31"/>
      <c r="B2175" s="19"/>
      <c r="C2175" s="12"/>
      <c r="D2175" s="19"/>
      <c r="E2175" s="28"/>
      <c r="F2175" s="19"/>
      <c r="G2175" s="27"/>
      <c r="H2175" s="19"/>
      <c r="I2175" s="19"/>
      <c r="J2175" s="12" t="s">
        <v>114</v>
      </c>
      <c r="K2175" s="14" t="n">
        <v>2120</v>
      </c>
      <c r="L2175" s="14" t="n">
        <v>382</v>
      </c>
      <c r="M2175" s="15" t="n">
        <v>4</v>
      </c>
      <c r="N2175" s="11" t="n">
        <v>0.001</v>
      </c>
      <c r="O2175" s="11" t="n">
        <v>0.14</v>
      </c>
      <c r="P2175" s="11" t="n">
        <v>0.56</v>
      </c>
      <c r="Q2175" s="25"/>
    </row>
    <row r="2176" ht="22.5" customHeight="1">
      <c r="A2176" s="31"/>
      <c r="B2176" s="19"/>
      <c r="C2176" s="12"/>
      <c r="D2176" s="19"/>
      <c r="E2176" s="28"/>
      <c r="F2176" s="19"/>
      <c r="G2176" s="27"/>
      <c r="H2176" s="19"/>
      <c r="I2176" s="19"/>
      <c r="J2176" s="12" t="s">
        <v>115</v>
      </c>
      <c r="K2176" s="14" t="n">
        <v>4005</v>
      </c>
      <c r="L2176" s="14" t="n">
        <v>712</v>
      </c>
      <c r="M2176" s="15" t="n">
        <v>6</v>
      </c>
      <c r="N2176" s="11" t="n">
        <v>0.001</v>
      </c>
      <c r="O2176" s="11" t="n">
        <v>0.14</v>
      </c>
      <c r="P2176" s="11" t="n">
        <v>0.84</v>
      </c>
      <c r="Q2176" s="25"/>
    </row>
    <row r="2177" ht="22.5" customHeight="1">
      <c r="A2177" s="31"/>
      <c r="B2177" s="19"/>
      <c r="C2177" s="12" t="n">
        <v>91538301</v>
      </c>
      <c r="D2177" s="12" t="s">
        <v>70</v>
      </c>
      <c r="E2177" s="13" t="s">
        <v>14</v>
      </c>
      <c r="F2177" s="12" t="s">
        <v>15</v>
      </c>
      <c r="G2177" s="20" t="n">
        <v>0.22</v>
      </c>
      <c r="H2177" s="12" t="n">
        <v>200</v>
      </c>
      <c r="I2177" s="20" t="n">
        <f>G2177*H2177*7</f>
        <v>308</v>
      </c>
      <c r="J2177" s="12" t="s">
        <v>113</v>
      </c>
      <c r="K2177" s="14" t="s">
        <v>121</v>
      </c>
      <c r="L2177" s="14"/>
      <c r="M2177" s="15"/>
      <c r="N2177" s="11"/>
      <c r="O2177" s="11"/>
      <c r="P2177" s="11"/>
      <c r="Q2177" s="22" t="n">
        <f>M2179/H2177</f>
        <v>0.025</v>
      </c>
    </row>
    <row r="2178" ht="22.5" customHeight="1">
      <c r="A2178" s="31"/>
      <c r="B2178" s="19"/>
      <c r="C2178" s="12"/>
      <c r="D2178" s="19"/>
      <c r="E2178" s="28"/>
      <c r="F2178" s="19"/>
      <c r="G2178" s="27"/>
      <c r="H2178" s="19"/>
      <c r="I2178" s="19"/>
      <c r="J2178" s="12" t="s">
        <v>114</v>
      </c>
      <c r="K2178" s="14" t="n">
        <v>195</v>
      </c>
      <c r="L2178" s="14" t="n">
        <v>58</v>
      </c>
      <c r="M2178" s="15" t="n">
        <v>3</v>
      </c>
      <c r="N2178" s="11" t="n">
        <v>0.011</v>
      </c>
      <c r="O2178" s="11" t="n">
        <v>0.22</v>
      </c>
      <c r="P2178" s="11" t="n">
        <v>0.66</v>
      </c>
      <c r="Q2178" s="25"/>
    </row>
    <row r="2179" ht="22.5" customHeight="1">
      <c r="A2179" s="31"/>
      <c r="B2179" s="19"/>
      <c r="C2179" s="12"/>
      <c r="D2179" s="19"/>
      <c r="E2179" s="28"/>
      <c r="F2179" s="19"/>
      <c r="G2179" s="27"/>
      <c r="H2179" s="19"/>
      <c r="I2179" s="19"/>
      <c r="J2179" s="12" t="s">
        <v>115</v>
      </c>
      <c r="K2179" s="14" t="n">
        <v>426</v>
      </c>
      <c r="L2179" s="14" t="n">
        <v>132</v>
      </c>
      <c r="M2179" s="15" t="n">
        <v>5</v>
      </c>
      <c r="N2179" s="11" t="n">
        <v>0.008</v>
      </c>
      <c r="O2179" s="11" t="n">
        <v>0.22</v>
      </c>
      <c r="P2179" s="11" t="n">
        <v>1.1</v>
      </c>
      <c r="Q2179" s="25"/>
    </row>
    <row r="2180" ht="22.5" customHeight="1">
      <c r="A2180" s="31"/>
      <c r="B2180" s="19"/>
      <c r="C2180" s="12" t="n">
        <v>91538306</v>
      </c>
      <c r="D2180" s="12" t="s">
        <v>70</v>
      </c>
      <c r="E2180" s="13" t="s">
        <v>65</v>
      </c>
      <c r="F2180" s="12" t="s">
        <v>15</v>
      </c>
      <c r="G2180" s="20" t="n">
        <v>0.18</v>
      </c>
      <c r="H2180" s="12" t="n">
        <v>250</v>
      </c>
      <c r="I2180" s="20" t="n">
        <f>G2180*H2180*7</f>
        <v>315</v>
      </c>
      <c r="J2180" s="12" t="s">
        <v>113</v>
      </c>
      <c r="K2180" s="14" t="s">
        <v>121</v>
      </c>
      <c r="L2180" s="14"/>
      <c r="M2180" s="15"/>
      <c r="N2180" s="11"/>
      <c r="O2180" s="11"/>
      <c r="P2180" s="11"/>
      <c r="Q2180" s="22" t="n">
        <f>M2182/H2180</f>
        <v>0.004</v>
      </c>
    </row>
    <row r="2181" ht="22.5" customHeight="1">
      <c r="A2181" s="31"/>
      <c r="B2181" s="19"/>
      <c r="C2181" s="12"/>
      <c r="D2181" s="19"/>
      <c r="E2181" s="28"/>
      <c r="F2181" s="19"/>
      <c r="G2181" s="27"/>
      <c r="H2181" s="19"/>
      <c r="I2181" s="19"/>
      <c r="J2181" s="12" t="s">
        <v>114</v>
      </c>
      <c r="K2181" s="14" t="n">
        <v>1153</v>
      </c>
      <c r="L2181" s="14" t="n">
        <v>322</v>
      </c>
      <c r="M2181" s="15" t="n">
        <v>0</v>
      </c>
      <c r="N2181" s="11" t="n">
        <v>0</v>
      </c>
      <c r="O2181" s="11" t="n">
        <v>0</v>
      </c>
      <c r="P2181" s="11" t="n">
        <v>0</v>
      </c>
      <c r="Q2181" s="25"/>
    </row>
    <row r="2182" ht="22.5" customHeight="1">
      <c r="A2182" s="31"/>
      <c r="B2182" s="19"/>
      <c r="C2182" s="12"/>
      <c r="D2182" s="19"/>
      <c r="E2182" s="28"/>
      <c r="F2182" s="19"/>
      <c r="G2182" s="27"/>
      <c r="H2182" s="19"/>
      <c r="I2182" s="19"/>
      <c r="J2182" s="12" t="s">
        <v>115</v>
      </c>
      <c r="K2182" s="14" t="n">
        <v>2098</v>
      </c>
      <c r="L2182" s="14" t="n">
        <v>623</v>
      </c>
      <c r="M2182" s="15" t="n">
        <v>1</v>
      </c>
      <c r="N2182" s="11" t="n">
        <v>0</v>
      </c>
      <c r="O2182" s="11" t="n">
        <v>0.18</v>
      </c>
      <c r="P2182" s="11" t="n">
        <v>0.18</v>
      </c>
      <c r="Q2182" s="25"/>
    </row>
    <row r="2183" ht="22.5" customHeight="1">
      <c r="A2183" s="31"/>
      <c r="B2183" s="19"/>
      <c r="C2183" s="12" t="n">
        <v>91538307</v>
      </c>
      <c r="D2183" s="12" t="s">
        <v>70</v>
      </c>
      <c r="E2183" s="13" t="s">
        <v>17</v>
      </c>
      <c r="F2183" s="12" t="s">
        <v>15</v>
      </c>
      <c r="G2183" s="20" t="n">
        <v>0.22</v>
      </c>
      <c r="H2183" s="12" t="n">
        <v>200</v>
      </c>
      <c r="I2183" s="20" t="n">
        <f>G2183*H2183*7</f>
        <v>308</v>
      </c>
      <c r="J2183" s="12" t="s">
        <v>113</v>
      </c>
      <c r="K2183" s="14" t="s">
        <v>121</v>
      </c>
      <c r="L2183" s="14"/>
      <c r="M2183" s="15"/>
      <c r="N2183" s="11"/>
      <c r="O2183" s="11"/>
      <c r="P2183" s="11"/>
      <c r="Q2183" s="22" t="n">
        <f>M2185/H2183</f>
        <v>0</v>
      </c>
    </row>
    <row r="2184" ht="22.5" customHeight="1">
      <c r="A2184" s="31"/>
      <c r="B2184" s="19"/>
      <c r="C2184" s="12"/>
      <c r="D2184" s="19"/>
      <c r="E2184" s="28"/>
      <c r="F2184" s="19"/>
      <c r="G2184" s="27"/>
      <c r="H2184" s="19"/>
      <c r="I2184" s="19"/>
      <c r="J2184" s="12" t="s">
        <v>114</v>
      </c>
      <c r="K2184" s="14" t="n">
        <v>15</v>
      </c>
      <c r="L2184" s="14" t="n">
        <v>1</v>
      </c>
      <c r="M2184" s="15" t="n">
        <v>0</v>
      </c>
      <c r="N2184" s="11" t="n">
        <v>0</v>
      </c>
      <c r="O2184" s="11" t="n">
        <v>0</v>
      </c>
      <c r="P2184" s="11" t="n">
        <v>0</v>
      </c>
      <c r="Q2184" s="25"/>
    </row>
    <row r="2185" ht="22.5" customHeight="1">
      <c r="A2185" s="31"/>
      <c r="B2185" s="19"/>
      <c r="C2185" s="12"/>
      <c r="D2185" s="19"/>
      <c r="E2185" s="28"/>
      <c r="F2185" s="19"/>
      <c r="G2185" s="27"/>
      <c r="H2185" s="19"/>
      <c r="I2185" s="19"/>
      <c r="J2185" s="12" t="s">
        <v>115</v>
      </c>
      <c r="K2185" s="14" t="n">
        <v>27</v>
      </c>
      <c r="L2185" s="14" t="n">
        <v>3</v>
      </c>
      <c r="M2185" s="15" t="n">
        <v>0</v>
      </c>
      <c r="N2185" s="11" t="n">
        <v>0</v>
      </c>
      <c r="O2185" s="11" t="n">
        <v>0</v>
      </c>
      <c r="P2185" s="11" t="n">
        <v>0</v>
      </c>
      <c r="Q2185" s="25"/>
    </row>
    <row r="2186" ht="22.5" customHeight="1">
      <c r="A2186" s="31"/>
      <c r="B2186" s="19"/>
      <c r="C2186" s="12" t="n">
        <v>91538308</v>
      </c>
      <c r="D2186" s="12" t="s">
        <v>70</v>
      </c>
      <c r="E2186" s="13" t="s">
        <v>11</v>
      </c>
      <c r="F2186" s="12" t="s">
        <v>15</v>
      </c>
      <c r="G2186" s="20" t="n">
        <v>0.18</v>
      </c>
      <c r="H2186" s="12" t="n">
        <v>200</v>
      </c>
      <c r="I2186" s="20" t="n">
        <f>G2186*H2186*7</f>
        <v>252</v>
      </c>
      <c r="J2186" s="12" t="s">
        <v>113</v>
      </c>
      <c r="K2186" s="14" t="s">
        <v>121</v>
      </c>
      <c r="L2186" s="14"/>
      <c r="M2186" s="15"/>
      <c r="N2186" s="11"/>
      <c r="O2186" s="11"/>
      <c r="P2186" s="11"/>
      <c r="Q2186" s="22" t="n">
        <f>M2188/H2186</f>
        <v>0</v>
      </c>
    </row>
    <row r="2187" ht="22.5" customHeight="1">
      <c r="A2187" s="31"/>
      <c r="B2187" s="19"/>
      <c r="C2187" s="12"/>
      <c r="D2187" s="19"/>
      <c r="E2187" s="28"/>
      <c r="F2187" s="19"/>
      <c r="G2187" s="27"/>
      <c r="H2187" s="19"/>
      <c r="I2187" s="19"/>
      <c r="J2187" s="12" t="s">
        <v>114</v>
      </c>
      <c r="K2187" s="14" t="n">
        <v>30</v>
      </c>
      <c r="L2187" s="14" t="n">
        <v>1</v>
      </c>
      <c r="M2187" s="15" t="n">
        <v>0</v>
      </c>
      <c r="N2187" s="11" t="n">
        <v>0</v>
      </c>
      <c r="O2187" s="11" t="n">
        <v>0</v>
      </c>
      <c r="P2187" s="11" t="n">
        <v>0</v>
      </c>
      <c r="Q2187" s="25"/>
    </row>
    <row r="2188" ht="22.5" customHeight="1">
      <c r="A2188" s="31"/>
      <c r="B2188" s="19"/>
      <c r="C2188" s="12"/>
      <c r="D2188" s="19"/>
      <c r="E2188" s="28"/>
      <c r="F2188" s="19"/>
      <c r="G2188" s="27"/>
      <c r="H2188" s="19"/>
      <c r="I2188" s="19"/>
      <c r="J2188" s="12" t="s">
        <v>115</v>
      </c>
      <c r="K2188" s="14" t="n">
        <v>106</v>
      </c>
      <c r="L2188" s="14" t="n">
        <v>6</v>
      </c>
      <c r="M2188" s="15" t="n">
        <v>0</v>
      </c>
      <c r="N2188" s="11" t="n">
        <v>0</v>
      </c>
      <c r="O2188" s="11" t="n">
        <v>0</v>
      </c>
      <c r="P2188" s="11" t="n">
        <v>0</v>
      </c>
      <c r="Q2188" s="25"/>
    </row>
    <row r="2189" ht="22.5" customHeight="1">
      <c r="A2189" s="31"/>
      <c r="B2189" s="19"/>
      <c r="C2189" s="12" t="n">
        <v>91538309</v>
      </c>
      <c r="D2189" s="12" t="s">
        <v>70</v>
      </c>
      <c r="E2189" s="13" t="s">
        <v>48</v>
      </c>
      <c r="F2189" s="12" t="s">
        <v>15</v>
      </c>
      <c r="G2189" s="20" t="n">
        <v>0.18</v>
      </c>
      <c r="H2189" s="12" t="n">
        <v>198</v>
      </c>
      <c r="I2189" s="20" t="n">
        <f>G2189*H2189*7</f>
        <v>249.48</v>
      </c>
      <c r="J2189" s="12" t="s">
        <v>113</v>
      </c>
      <c r="K2189" s="14" t="s">
        <v>121</v>
      </c>
      <c r="L2189" s="14"/>
      <c r="M2189" s="15"/>
      <c r="N2189" s="11"/>
      <c r="O2189" s="11"/>
      <c r="P2189" s="11"/>
      <c r="Q2189" s="22" t="n">
        <f>M2191/H2189</f>
        <v>0.0151515151515152</v>
      </c>
    </row>
    <row r="2190" ht="22.5" customHeight="1">
      <c r="A2190" s="31"/>
      <c r="B2190" s="19"/>
      <c r="C2190" s="12"/>
      <c r="D2190" s="19"/>
      <c r="E2190" s="28"/>
      <c r="F2190" s="19"/>
      <c r="G2190" s="27"/>
      <c r="H2190" s="19"/>
      <c r="I2190" s="19"/>
      <c r="J2190" s="12" t="s">
        <v>114</v>
      </c>
      <c r="K2190" s="14" t="n">
        <v>149</v>
      </c>
      <c r="L2190" s="14" t="n">
        <v>32</v>
      </c>
      <c r="M2190" s="15" t="n">
        <v>2</v>
      </c>
      <c r="N2190" s="11" t="n">
        <v>0.011</v>
      </c>
      <c r="O2190" s="11" t="n">
        <v>0.18</v>
      </c>
      <c r="P2190" s="11" t="n">
        <v>0.36</v>
      </c>
      <c r="Q2190" s="25"/>
    </row>
    <row r="2191" ht="22.5" customHeight="1">
      <c r="A2191" s="31"/>
      <c r="B2191" s="19"/>
      <c r="C2191" s="12"/>
      <c r="D2191" s="19"/>
      <c r="E2191" s="28"/>
      <c r="F2191" s="19"/>
      <c r="G2191" s="27"/>
      <c r="H2191" s="19"/>
      <c r="I2191" s="19"/>
      <c r="J2191" s="12" t="s">
        <v>115</v>
      </c>
      <c r="K2191" s="14" t="n">
        <v>279</v>
      </c>
      <c r="L2191" s="14" t="n">
        <v>59</v>
      </c>
      <c r="M2191" s="15" t="n">
        <v>3</v>
      </c>
      <c r="N2191" s="11" t="n">
        <v>0.009</v>
      </c>
      <c r="O2191" s="11" t="n">
        <v>0.18</v>
      </c>
      <c r="P2191" s="11" t="n">
        <v>0.54</v>
      </c>
      <c r="Q2191" s="25"/>
    </row>
    <row r="2192" ht="22.5" customHeight="1">
      <c r="A2192" s="31"/>
      <c r="B2192" s="19"/>
      <c r="C2192" s="12" t="n">
        <v>11511535</v>
      </c>
      <c r="D2192" s="12" t="s">
        <v>77</v>
      </c>
      <c r="E2192" s="13" t="s">
        <v>14</v>
      </c>
      <c r="F2192" s="12" t="s">
        <v>26</v>
      </c>
      <c r="G2192" s="20" t="n">
        <v>0.3</v>
      </c>
      <c r="H2192" s="12" t="n">
        <v>200</v>
      </c>
      <c r="I2192" s="20" t="n">
        <f>G2192*H2192*7</f>
        <v>420</v>
      </c>
      <c r="J2192" s="12" t="s">
        <v>113</v>
      </c>
      <c r="K2192" s="14" t="s">
        <v>121</v>
      </c>
      <c r="L2192" s="14"/>
      <c r="M2192" s="15"/>
      <c r="N2192" s="11"/>
      <c r="O2192" s="11"/>
      <c r="P2192" s="11"/>
      <c r="Q2192" s="22" t="n">
        <f>M2194/H2192</f>
        <v>0.28</v>
      </c>
    </row>
    <row r="2193" ht="22.5" customHeight="1">
      <c r="A2193" s="31"/>
      <c r="B2193" s="19"/>
      <c r="C2193" s="12"/>
      <c r="D2193" s="19"/>
      <c r="E2193" s="28"/>
      <c r="F2193" s="19"/>
      <c r="G2193" s="27"/>
      <c r="H2193" s="19"/>
      <c r="I2193" s="19"/>
      <c r="J2193" s="12" t="s">
        <v>114</v>
      </c>
      <c r="K2193" s="14" t="n">
        <v>2039</v>
      </c>
      <c r="L2193" s="14" t="n">
        <v>6</v>
      </c>
      <c r="M2193" s="15" t="n">
        <v>0</v>
      </c>
      <c r="N2193" s="11" t="n">
        <v>0</v>
      </c>
      <c r="O2193" s="11" t="n">
        <v>0</v>
      </c>
      <c r="P2193" s="11" t="n">
        <v>0.21</v>
      </c>
      <c r="Q2193" s="25"/>
    </row>
    <row r="2194" ht="22.5" customHeight="1">
      <c r="A2194" s="31"/>
      <c r="B2194" s="19"/>
      <c r="C2194" s="12"/>
      <c r="D2194" s="19"/>
      <c r="E2194" s="28"/>
      <c r="F2194" s="19"/>
      <c r="G2194" s="27"/>
      <c r="H2194" s="19"/>
      <c r="I2194" s="46"/>
      <c r="J2194" s="37" t="s">
        <v>115</v>
      </c>
      <c r="K2194" s="14" t="n">
        <v>438480</v>
      </c>
      <c r="L2194" s="14" t="n">
        <v>1426</v>
      </c>
      <c r="M2194" s="15" t="n">
        <v>56</v>
      </c>
      <c r="N2194" s="11" t="n">
        <v>0.03</v>
      </c>
      <c r="O2194" s="11" t="n">
        <v>0.65</v>
      </c>
      <c r="P2194" s="11" t="n">
        <v>36.25</v>
      </c>
      <c r="Q2194" s="25"/>
    </row>
    <row r="2195" ht="22.5" customHeight="1">
      <c r="A2195" s="31"/>
      <c r="B2195" s="19"/>
      <c r="C2195" s="12" t="n">
        <v>11792342</v>
      </c>
      <c r="D2195" s="12" t="s">
        <v>85</v>
      </c>
      <c r="E2195" s="13" t="s">
        <v>29</v>
      </c>
      <c r="F2195" s="12" t="s">
        <v>15</v>
      </c>
      <c r="G2195" s="20" t="n">
        <v>0.2</v>
      </c>
      <c r="H2195" s="51" t="n">
        <v>40</v>
      </c>
      <c r="I2195" s="20" t="n">
        <f>G2195*H2195*7</f>
        <v>56</v>
      </c>
      <c r="J2195" s="12" t="s">
        <v>113</v>
      </c>
      <c r="K2195" s="14" t="s">
        <v>121</v>
      </c>
      <c r="L2195" s="14"/>
      <c r="M2195" s="15"/>
      <c r="N2195" s="11"/>
      <c r="O2195" s="11"/>
      <c r="P2195" s="11"/>
      <c r="Q2195" s="22" t="n">
        <f>M2197/H2195</f>
        <v>0</v>
      </c>
    </row>
    <row r="2196" ht="22.5" customHeight="1">
      <c r="A2196" s="31"/>
      <c r="B2196" s="19"/>
      <c r="C2196" s="12"/>
      <c r="D2196" s="19"/>
      <c r="E2196" s="28"/>
      <c r="F2196" s="19"/>
      <c r="G2196" s="27"/>
      <c r="H2196" s="53"/>
      <c r="I2196" s="19"/>
      <c r="J2196" s="12" t="s">
        <v>114</v>
      </c>
      <c r="K2196" s="14" t="n">
        <v>1259</v>
      </c>
      <c r="L2196" s="14" t="n">
        <v>230</v>
      </c>
      <c r="M2196" s="15" t="n">
        <v>0</v>
      </c>
      <c r="N2196" s="11" t="n">
        <v>0</v>
      </c>
      <c r="O2196" s="11" t="n">
        <v>0</v>
      </c>
      <c r="P2196" s="11" t="n">
        <v>0</v>
      </c>
      <c r="Q2196" s="25"/>
    </row>
    <row r="2197" ht="22.5" customHeight="1">
      <c r="A2197" s="31"/>
      <c r="B2197" s="19"/>
      <c r="C2197" s="12"/>
      <c r="D2197" s="19"/>
      <c r="E2197" s="47"/>
      <c r="F2197" s="46"/>
      <c r="G2197" s="48"/>
      <c r="H2197" s="54"/>
      <c r="I2197" s="19"/>
      <c r="J2197" s="12" t="s">
        <v>115</v>
      </c>
      <c r="K2197" s="14" t="n">
        <v>3913</v>
      </c>
      <c r="L2197" s="14" t="n">
        <v>519</v>
      </c>
      <c r="M2197" s="15" t="n">
        <v>0</v>
      </c>
      <c r="N2197" s="11" t="n">
        <v>0</v>
      </c>
      <c r="O2197" s="11" t="n">
        <v>0</v>
      </c>
      <c r="P2197" s="11" t="n">
        <v>0</v>
      </c>
      <c r="Q2197" s="25"/>
    </row>
    <row r="2198" ht="22.5" customHeight="1">
      <c r="A2198" s="18"/>
      <c r="C2198" s="10"/>
      <c r="D2198" s="10"/>
      <c r="E2198" s="10"/>
      <c r="F2198" s="10"/>
      <c r="G2198" s="17"/>
      <c r="H2198" s="10"/>
      <c r="I2198" s="17"/>
      <c r="J2198" s="10"/>
      <c r="K2198" s="15"/>
      <c r="L2198" s="15"/>
      <c r="M2198" s="15"/>
      <c r="N2198" s="15"/>
      <c r="O2198" s="15"/>
      <c r="P2198" s="70"/>
      <c r="Q2198" s="7"/>
    </row>
    <row r="2199" ht="22.5" customHeight="1">
      <c r="A2199" s="18" t="s">
        <v>110</v>
      </c>
      <c r="B2199" s="8" t="s">
        <v>111</v>
      </c>
      <c r="C2199" s="10"/>
      <c r="D2199" s="10"/>
      <c r="E2199" s="10"/>
      <c r="F2199" s="10"/>
      <c r="G2199" s="17"/>
      <c r="H2199" s="10"/>
      <c r="I2199" s="17"/>
      <c r="J2199" s="10"/>
      <c r="K2199" s="21" t="n">
        <f>K2202+K2205+K2208+K2211+K2214+K2217+K2220+K2223+K2226+K2229+K2232+K2235+K2238+K2241+K2244+K2247+K2250+K2253+K2256+K2259+K2262+K2265+K2268+K2271+K2274+K2277+K2280+K2283+K2286+K2289+K2292+K2295+K2298+K2301+K2304+K2307+K2310+K2313+K2316+K2319+K2322+K2325+K2328+K2331+K2334+K2337+K2340+K2343+K2346+K2349+K2352+K2355+K2358+K2361+K2364+K2367+K2370+K2373+K2376+K2379+K2382+K2385+K2388+K2391+K2394+K2397+K2400+K2403+K2406+K2409+K2412+K2415+K2418+K2421+K2424+K2427+K2430+K2433+K2436+K2439+K2442+K2445+K2448+K2451+K2454+K2457+K2460+K2463+K2466+K2469+K2472+K2475+K2478+K2481+K2484+K2487+K2490+K2493+K2496+K2499+K2502+K2505+K2508+K2511+K2514+K2517+K2520+K2523+K2526+K2529+K2532+K2535+K2538+K2541+K2544+K2547+K2550+K2553+K2556+K2559+K2562+K2565+K2568+K2571+K2574+K2577+K2580+K2583+K2586+K2589</f>
        <v>13650041</v>
      </c>
      <c r="L2199" s="21" t="n">
        <f>L2202+L2205+L2208+L2211+L2214+L2217+L2220+L2223+L2226+L2229+L2232+L2235+L2238+L2241+L2244+L2247+L2250+L2253+L2256+L2259+L2262+L2265+L2268+L2271+L2274+L2277+L2280+L2283+L2286+L2289+L2292+L2295+L2298+L2301+L2304+L2307+L2310+L2313+L2316+L2319+L2322+L2325+L2328+L2331+L2334+L2337+L2340+L2343+L2346+L2349+L2352+L2355+L2358+L2361+L2364+L2367+L2370+L2373+L2376+L2379+L2382+L2385+L2388+L2391+L2394+L2397+L2400+L2403+L2406+L2409+L2412+L2415+L2418+L2421+L2424+L2427+L2430+L2433+L2436+L2439+L2442+L2445+L2448+L2451+L2454+L2457+L2460+L2463+L2466+L2469+L2472+L2475+L2478+L2481+L2484+L2487+L2490+L2493+L2496+L2499+L2502+L2505+L2508+L2511+L2514+L2517+L2520+L2523+L2526+L2529+L2532+L2535+L2538+L2541+L2544+L2547+L2550+L2553+L2556+L2559+L2562+L2565+L2568+L2571+L2574+L2577+L2580+L2583+L2586+L2589</f>
        <v>1503306</v>
      </c>
      <c r="M2199" s="15"/>
      <c r="N2199" s="15"/>
      <c r="O2199" s="15"/>
      <c r="P2199" s="24" t="n">
        <f>P2202+P2205+P2208+P2211+P2214+P2217+P2220+P2223+P2226+P2229+P2232+P2235+P2238+P2241+P2244+P2247+P2250+P2253+P2256+P2259+P2262+P2265+P2268+P2271+P2274+P2277+P2280+P2283+P2286+P2289+P2292+P2295+P2298+P2301+P2304+P2307+P2310+P2313+P2316+P2319+P2322+P2325+P2328+P2331+P2334+P2337+P2340+P2343+P2346+P2349+P2352+P2355+P2358+P2361+P2364+P2367+P2370+P2373+P2376+P2379+P2382+P2385+P2388+P2391+P2394+P2397+P2400+P2403+P2406+P2409+P2412+P2415+P2418+P2421+P2424+P2427+P2430+P2433+P2436+P2439+P2442+P2445+P2448+P2451+P2454+P2457+P2460+P2463+P2466+P2469+P2472+P2475+P2478+P2481+P2484+P2487+P2490+P2493+P2496+P2499+P2502+P2505+P2508+P2511+P2514+P2517+P2520+P2523+P2526+P2529+P2532+P2535+P2538+P2541+P2544+P2547+P2550+P2553+P2556+P2559+P2562+P2565+P2568+P2571+P2574+P2577+P2580+P2583+P2586+P2589</f>
        <v>5052.4251</v>
      </c>
      <c r="Q2199" s="7"/>
    </row>
    <row r="2200" ht="22.5" customHeight="1">
      <c r="A2200" s="26" t="n">
        <v>46266</v>
      </c>
      <c r="B2200" s="50" t="s">
        <v>112</v>
      </c>
      <c r="C2200" s="12" t="n">
        <v>10813123</v>
      </c>
      <c r="D2200" s="12" t="s">
        <v>10</v>
      </c>
      <c r="E2200" s="13" t="s">
        <v>11</v>
      </c>
      <c r="F2200" s="12" t="s">
        <v>12</v>
      </c>
      <c r="G2200" s="20" t="n">
        <v>0.25</v>
      </c>
      <c r="H2200" s="12" t="n">
        <v>1000</v>
      </c>
      <c r="I2200" s="20" t="n">
        <f>G2200*H2200*7</f>
        <v>1750</v>
      </c>
      <c r="J2200" s="12" t="s">
        <v>113</v>
      </c>
      <c r="K2200" s="10" t="n">
        <v>49164</v>
      </c>
      <c r="L2200" s="10" t="n">
        <v>1586</v>
      </c>
      <c r="M2200" s="10" t="n">
        <v>6</v>
      </c>
      <c r="N2200" s="11" t="n">
        <v>0.003</v>
      </c>
      <c r="O2200" s="11" t="n">
        <v>0.871</v>
      </c>
      <c r="P2200" s="11" t="n">
        <v>5.2251</v>
      </c>
      <c r="Q2200" s="22" t="n">
        <f>M2202/H2200</f>
        <v>0.258</v>
      </c>
    </row>
    <row r="2201" ht="22.5" customHeight="1">
      <c r="A2201" s="31"/>
      <c r="B2201" s="19"/>
      <c r="C2201" s="12"/>
      <c r="D2201" s="19"/>
      <c r="E2201" s="28"/>
      <c r="F2201" s="19"/>
      <c r="G2201" s="19"/>
      <c r="H2201" s="19"/>
      <c r="I2201" s="19"/>
      <c r="J2201" s="12" t="s">
        <v>114</v>
      </c>
      <c r="K2201" s="10" t="n">
        <v>98662</v>
      </c>
      <c r="L2201" s="10" t="n">
        <v>2966</v>
      </c>
      <c r="M2201" s="10" t="n">
        <v>39</v>
      </c>
      <c r="N2201" s="11" t="n">
        <v>0.006</v>
      </c>
      <c r="O2201" s="11" t="n">
        <v>0.438</v>
      </c>
      <c r="P2201" s="11" t="n">
        <v>17.0766</v>
      </c>
      <c r="Q2201" s="25"/>
    </row>
    <row r="2202" ht="22.5" customHeight="1">
      <c r="A2202" s="31"/>
      <c r="B2202" s="19"/>
      <c r="C2202" s="12"/>
      <c r="D2202" s="19"/>
      <c r="E2202" s="28"/>
      <c r="F2202" s="19"/>
      <c r="G2202" s="19"/>
      <c r="H2202" s="19"/>
      <c r="I2202" s="19"/>
      <c r="J2202" s="12" t="s">
        <v>115</v>
      </c>
      <c r="K2202" s="10" t="n">
        <v>369735</v>
      </c>
      <c r="L2202" s="10" t="n">
        <v>9672</v>
      </c>
      <c r="M2202" s="10" t="n">
        <v>258</v>
      </c>
      <c r="N2202" s="11" t="n">
        <v>0.008</v>
      </c>
      <c r="O2202" s="11" t="n">
        <v>0.286</v>
      </c>
      <c r="P2202" s="11" t="n">
        <v>73.9167</v>
      </c>
      <c r="Q2202" s="25"/>
    </row>
    <row r="2203" ht="22.5" customHeight="1">
      <c r="A2203" s="31"/>
      <c r="B2203" s="19"/>
      <c r="C2203" s="12" t="n">
        <v>1745925</v>
      </c>
      <c r="D2203" s="12" t="s">
        <v>13</v>
      </c>
      <c r="E2203" s="13" t="s">
        <v>14</v>
      </c>
      <c r="F2203" s="12" t="s">
        <v>15</v>
      </c>
      <c r="G2203" s="20" t="n">
        <v>0.15</v>
      </c>
      <c r="H2203" s="12" t="n">
        <v>500</v>
      </c>
      <c r="I2203" s="20" t="n">
        <f>G2203*H2203*7</f>
        <v>525</v>
      </c>
      <c r="J2203" s="12" t="s">
        <v>113</v>
      </c>
      <c r="K2203" s="16" t="n">
        <v>624</v>
      </c>
      <c r="L2203" s="14" t="n">
        <v>274</v>
      </c>
      <c r="M2203" s="14" t="n">
        <v>0</v>
      </c>
      <c r="N2203" s="11" t="n">
        <v>0</v>
      </c>
      <c r="O2203" s="11" t="n">
        <v>0</v>
      </c>
      <c r="P2203" s="11" t="n">
        <v>0</v>
      </c>
      <c r="Q2203" s="22" t="n">
        <f>M2205/H2203</f>
        <v>1</v>
      </c>
    </row>
    <row r="2204" ht="22.5" customHeight="1">
      <c r="A2204" s="31"/>
      <c r="B2204" s="19"/>
      <c r="C2204" s="12"/>
      <c r="D2204" s="19"/>
      <c r="E2204" s="28"/>
      <c r="F2204" s="19"/>
      <c r="G2204" s="19"/>
      <c r="H2204" s="19"/>
      <c r="I2204" s="19"/>
      <c r="J2204" s="12" t="s">
        <v>114</v>
      </c>
      <c r="K2204" s="16" t="n">
        <v>38688</v>
      </c>
      <c r="L2204" s="14" t="n">
        <v>17790</v>
      </c>
      <c r="M2204" s="14" t="n">
        <v>240</v>
      </c>
      <c r="N2204" s="11" t="n">
        <v>0.002</v>
      </c>
      <c r="O2204" s="11" t="n">
        <v>0.15</v>
      </c>
      <c r="P2204" s="11" t="n">
        <v>36</v>
      </c>
      <c r="Q2204" s="25"/>
    </row>
    <row r="2205" ht="22.5" customHeight="1">
      <c r="A2205" s="31"/>
      <c r="B2205" s="19"/>
      <c r="C2205" s="12"/>
      <c r="D2205" s="19"/>
      <c r="E2205" s="28"/>
      <c r="F2205" s="19"/>
      <c r="G2205" s="19"/>
      <c r="H2205" s="19"/>
      <c r="I2205" s="19"/>
      <c r="J2205" s="12" t="s">
        <v>115</v>
      </c>
      <c r="K2205" s="14" t="n">
        <v>100556</v>
      </c>
      <c r="L2205" s="14" t="n">
        <v>48530</v>
      </c>
      <c r="M2205" s="14" t="n">
        <v>500</v>
      </c>
      <c r="N2205" s="11" t="n">
        <v>0.002</v>
      </c>
      <c r="O2205" s="11" t="n">
        <v>0.15</v>
      </c>
      <c r="P2205" s="11" t="n">
        <v>75</v>
      </c>
      <c r="Q2205" s="25"/>
    </row>
    <row r="2206" ht="22.5" customHeight="1">
      <c r="A2206" s="31"/>
      <c r="B2206" s="19"/>
      <c r="C2206" s="12" t="n">
        <v>6951600</v>
      </c>
      <c r="D2206" s="12" t="s">
        <v>16</v>
      </c>
      <c r="E2206" s="13" t="s">
        <v>17</v>
      </c>
      <c r="F2206" s="12" t="s">
        <v>15</v>
      </c>
      <c r="G2206" s="20" t="n">
        <v>0.17</v>
      </c>
      <c r="H2206" s="12" t="n">
        <v>100</v>
      </c>
      <c r="I2206" s="20" t="n">
        <f>G2206*H2206*7</f>
        <v>119</v>
      </c>
      <c r="J2206" s="12" t="s">
        <v>113</v>
      </c>
      <c r="K2206" s="14" t="n">
        <v>709</v>
      </c>
      <c r="L2206" s="14" t="n">
        <v>290</v>
      </c>
      <c r="M2206" s="14" t="n">
        <v>0</v>
      </c>
      <c r="N2206" s="11" t="n">
        <v>0</v>
      </c>
      <c r="O2206" s="11" t="n">
        <v>0</v>
      </c>
      <c r="P2206" s="11" t="n">
        <v>0</v>
      </c>
      <c r="Q2206" s="22" t="n">
        <f>M2208/H2206</f>
        <v>0.79</v>
      </c>
    </row>
    <row r="2207" ht="22.5" customHeight="1">
      <c r="A2207" s="31"/>
      <c r="B2207" s="19"/>
      <c r="C2207" s="12"/>
      <c r="D2207" s="19"/>
      <c r="E2207" s="28"/>
      <c r="F2207" s="19"/>
      <c r="G2207" s="19"/>
      <c r="H2207" s="19"/>
      <c r="I2207" s="19"/>
      <c r="J2207" s="12" t="s">
        <v>114</v>
      </c>
      <c r="K2207" s="14" t="n">
        <v>6642</v>
      </c>
      <c r="L2207" s="14" t="n">
        <v>2902</v>
      </c>
      <c r="M2207" s="14" t="n">
        <v>31</v>
      </c>
      <c r="N2207" s="11" t="n">
        <v>0.002</v>
      </c>
      <c r="O2207" s="11" t="n">
        <v>0.171</v>
      </c>
      <c r="P2207" s="11" t="n">
        <v>5.304</v>
      </c>
      <c r="Q2207" s="25"/>
    </row>
    <row r="2208" ht="22.5" customHeight="1">
      <c r="A2208" s="31"/>
      <c r="B2208" s="19"/>
      <c r="C2208" s="12"/>
      <c r="D2208" s="19"/>
      <c r="E2208" s="28"/>
      <c r="F2208" s="19"/>
      <c r="G2208" s="19"/>
      <c r="H2208" s="19"/>
      <c r="I2208" s="19"/>
      <c r="J2208" s="12" t="s">
        <v>115</v>
      </c>
      <c r="K2208" s="14" t="n">
        <v>16748</v>
      </c>
      <c r="L2208" s="14" t="n">
        <v>7098</v>
      </c>
      <c r="M2208" s="14" t="n">
        <v>79</v>
      </c>
      <c r="N2208" s="11" t="n">
        <v>0.002</v>
      </c>
      <c r="O2208" s="11" t="n">
        <v>0.172</v>
      </c>
      <c r="P2208" s="11" t="n">
        <v>13.6</v>
      </c>
      <c r="Q2208" s="25"/>
    </row>
    <row r="2209" ht="22.5" customHeight="1">
      <c r="A2209" s="31"/>
      <c r="B2209" s="19"/>
      <c r="C2209" s="12" t="n">
        <v>6951594</v>
      </c>
      <c r="D2209" s="12" t="s">
        <v>16</v>
      </c>
      <c r="E2209" s="13" t="s">
        <v>18</v>
      </c>
      <c r="F2209" s="12" t="s">
        <v>15</v>
      </c>
      <c r="G2209" s="20" t="n">
        <v>0.7</v>
      </c>
      <c r="H2209" s="12" t="n">
        <v>400</v>
      </c>
      <c r="I2209" s="20" t="n">
        <f>G2209*H2209*7</f>
        <v>1960</v>
      </c>
      <c r="J2209" s="12" t="s">
        <v>113</v>
      </c>
      <c r="K2209" s="14" t="n">
        <v>1403</v>
      </c>
      <c r="L2209" s="14" t="n">
        <v>561</v>
      </c>
      <c r="M2209" s="14" t="n">
        <v>0</v>
      </c>
      <c r="N2209" s="11" t="n">
        <v>0</v>
      </c>
      <c r="O2209" s="11" t="n">
        <v>0</v>
      </c>
      <c r="P2209" s="11" t="n">
        <v>0</v>
      </c>
      <c r="Q2209" s="22" t="n">
        <f>M2211/H2209</f>
        <v>0.5875</v>
      </c>
    </row>
    <row r="2210" ht="22.5" customHeight="1">
      <c r="A2210" s="31"/>
      <c r="B2210" s="19"/>
      <c r="C2210" s="12"/>
      <c r="D2210" s="19"/>
      <c r="E2210" s="28"/>
      <c r="F2210" s="19"/>
      <c r="G2210" s="19"/>
      <c r="H2210" s="19"/>
      <c r="I2210" s="19"/>
      <c r="J2210" s="12" t="s">
        <v>114</v>
      </c>
      <c r="K2210" s="14" t="n">
        <v>23776</v>
      </c>
      <c r="L2210" s="14" t="n">
        <v>9878</v>
      </c>
      <c r="M2210" s="14" t="n">
        <v>66</v>
      </c>
      <c r="N2210" s="11" t="n">
        <v>0.005</v>
      </c>
      <c r="O2210" s="11" t="n">
        <v>0.699</v>
      </c>
      <c r="P2210" s="11" t="n">
        <v>46.15</v>
      </c>
      <c r="Q2210" s="25"/>
    </row>
    <row r="2211" ht="22.5" customHeight="1">
      <c r="A2211" s="31"/>
      <c r="B2211" s="19"/>
      <c r="C2211" s="12"/>
      <c r="D2211" s="19"/>
      <c r="E2211" s="28"/>
      <c r="F2211" s="19"/>
      <c r="G2211" s="19"/>
      <c r="H2211" s="19"/>
      <c r="I2211" s="19"/>
      <c r="J2211" s="12" t="s">
        <v>115</v>
      </c>
      <c r="K2211" s="14" t="n">
        <v>97205</v>
      </c>
      <c r="L2211" s="14" t="n">
        <v>40311</v>
      </c>
      <c r="M2211" s="14" t="n">
        <v>235</v>
      </c>
      <c r="N2211" s="11" t="n">
        <v>0.004</v>
      </c>
      <c r="O2211" s="11" t="n">
        <v>0.7</v>
      </c>
      <c r="P2211" s="11" t="n">
        <v>164.4</v>
      </c>
      <c r="Q2211" s="25"/>
    </row>
    <row r="2212" ht="22.5" customHeight="1">
      <c r="A2212" s="31"/>
      <c r="B2212" s="19"/>
      <c r="C2212" s="12" t="n">
        <v>2732727</v>
      </c>
      <c r="D2212" s="12" t="s">
        <v>10</v>
      </c>
      <c r="E2212" s="13" t="s">
        <v>19</v>
      </c>
      <c r="F2212" s="12" t="s">
        <v>15</v>
      </c>
      <c r="G2212" s="20" t="n">
        <v>0.25</v>
      </c>
      <c r="H2212" s="12" t="n">
        <v>1000</v>
      </c>
      <c r="I2212" s="20" t="n">
        <f>G2212*H2212*7</f>
        <v>1750</v>
      </c>
      <c r="J2212" s="12" t="s">
        <v>113</v>
      </c>
      <c r="K2212" s="14" t="n">
        <v>1087</v>
      </c>
      <c r="L2212" s="14" t="n">
        <v>394</v>
      </c>
      <c r="M2212" s="14" t="n">
        <v>38</v>
      </c>
      <c r="N2212" s="11" t="n">
        <v>0.024</v>
      </c>
      <c r="O2212" s="11" t="n">
        <v>0.25</v>
      </c>
      <c r="P2212" s="11" t="n">
        <v>9.5</v>
      </c>
      <c r="Q2212" s="22" t="n">
        <f>M2214/H2212</f>
        <v>0.608</v>
      </c>
    </row>
    <row r="2213" ht="22.5" customHeight="1">
      <c r="A2213" s="31"/>
      <c r="B2213" s="19"/>
      <c r="C2213" s="12"/>
      <c r="D2213" s="19"/>
      <c r="E2213" s="28"/>
      <c r="F2213" s="19"/>
      <c r="G2213" s="19"/>
      <c r="H2213" s="19"/>
      <c r="I2213" s="19"/>
      <c r="J2213" s="12" t="s">
        <v>114</v>
      </c>
      <c r="K2213" s="14" t="n">
        <v>10441</v>
      </c>
      <c r="L2213" s="14" t="n">
        <v>3715</v>
      </c>
      <c r="M2213" s="14" t="n">
        <v>124</v>
      </c>
      <c r="N2213" s="11" t="n">
        <v>0.008</v>
      </c>
      <c r="O2213" s="11" t="n">
        <v>0.25</v>
      </c>
      <c r="P2213" s="11" t="n">
        <v>31</v>
      </c>
      <c r="Q2213" s="25"/>
    </row>
    <row r="2214" ht="22.5" customHeight="1">
      <c r="A2214" s="31"/>
      <c r="B2214" s="19"/>
      <c r="C2214" s="12"/>
      <c r="D2214" s="19"/>
      <c r="E2214" s="28"/>
      <c r="F2214" s="19"/>
      <c r="G2214" s="19"/>
      <c r="H2214" s="19"/>
      <c r="I2214" s="19"/>
      <c r="J2214" s="12" t="s">
        <v>115</v>
      </c>
      <c r="K2214" s="14" t="n">
        <v>40065</v>
      </c>
      <c r="L2214" s="14" t="n">
        <v>14114</v>
      </c>
      <c r="M2214" s="14" t="n">
        <v>608</v>
      </c>
      <c r="N2214" s="11" t="n">
        <v>0.011</v>
      </c>
      <c r="O2214" s="11" t="n">
        <v>0.25</v>
      </c>
      <c r="P2214" s="11" t="n">
        <v>152.025</v>
      </c>
      <c r="Q2214" s="25"/>
    </row>
    <row r="2215" ht="22.5" customHeight="1">
      <c r="A2215" s="31"/>
      <c r="B2215" s="19"/>
      <c r="C2215" s="12" t="n">
        <v>5619156</v>
      </c>
      <c r="D2215" s="12" t="s">
        <v>10</v>
      </c>
      <c r="E2215" s="13" t="s">
        <v>19</v>
      </c>
      <c r="F2215" s="12" t="s">
        <v>12</v>
      </c>
      <c r="G2215" s="20" t="n">
        <v>0.24</v>
      </c>
      <c r="H2215" s="12" t="n">
        <v>500</v>
      </c>
      <c r="I2215" s="20" t="n">
        <f>G2215*H2215*7</f>
        <v>840</v>
      </c>
      <c r="J2215" s="12" t="s">
        <v>113</v>
      </c>
      <c r="K2215" s="14" t="n">
        <v>10252</v>
      </c>
      <c r="L2215" s="14" t="n">
        <v>2644</v>
      </c>
      <c r="M2215" s="14" t="n">
        <v>0</v>
      </c>
      <c r="N2215" s="11" t="n">
        <v>0</v>
      </c>
      <c r="O2215" s="11" t="n">
        <v>0</v>
      </c>
      <c r="P2215" s="11" t="n">
        <v>0.3481</v>
      </c>
      <c r="Q2215" s="22" t="n">
        <f>M2217/H2215</f>
        <v>0.038</v>
      </c>
    </row>
    <row r="2216" ht="22.5" customHeight="1">
      <c r="A2216" s="31"/>
      <c r="B2216" s="19"/>
      <c r="C2216" s="12"/>
      <c r="D2216" s="19"/>
      <c r="E2216" s="28"/>
      <c r="F2216" s="19"/>
      <c r="G2216" s="19"/>
      <c r="H2216" s="19"/>
      <c r="I2216" s="19"/>
      <c r="J2216" s="12" t="s">
        <v>114</v>
      </c>
      <c r="K2216" s="14" t="n">
        <v>70287</v>
      </c>
      <c r="L2216" s="14" t="n">
        <v>16333</v>
      </c>
      <c r="M2216" s="14" t="n">
        <v>5</v>
      </c>
      <c r="N2216" s="11" t="n">
        <v>0</v>
      </c>
      <c r="O2216" s="11" t="n">
        <v>0.399</v>
      </c>
      <c r="P2216" s="11" t="n">
        <v>1.9929</v>
      </c>
      <c r="Q2216" s="25"/>
    </row>
    <row r="2217" ht="22.5" customHeight="1">
      <c r="A2217" s="31"/>
      <c r="B2217" s="19"/>
      <c r="C2217" s="12"/>
      <c r="D2217" s="19"/>
      <c r="E2217" s="28"/>
      <c r="F2217" s="19"/>
      <c r="G2217" s="19"/>
      <c r="H2217" s="19"/>
      <c r="I2217" s="19"/>
      <c r="J2217" s="12" t="s">
        <v>115</v>
      </c>
      <c r="K2217" s="14" t="n">
        <v>204060</v>
      </c>
      <c r="L2217" s="14" t="n">
        <v>45866</v>
      </c>
      <c r="M2217" s="14" t="n">
        <v>19</v>
      </c>
      <c r="N2217" s="11" t="n">
        <v>0</v>
      </c>
      <c r="O2217" s="11" t="n">
        <v>0.324</v>
      </c>
      <c r="P2217" s="11" t="n">
        <v>6.1533</v>
      </c>
      <c r="Q2217" s="25"/>
    </row>
    <row r="2218" ht="22.5" customHeight="1">
      <c r="A2218" s="31"/>
      <c r="B2218" s="19"/>
      <c r="C2218" s="12" t="n">
        <v>6425889</v>
      </c>
      <c r="D2218" s="12" t="s">
        <v>10</v>
      </c>
      <c r="E2218" s="13" t="s">
        <v>20</v>
      </c>
      <c r="F2218" s="12" t="s">
        <v>15</v>
      </c>
      <c r="G2218" s="20" t="n">
        <v>0.25</v>
      </c>
      <c r="H2218" s="12" t="n">
        <v>400</v>
      </c>
      <c r="I2218" s="20" t="n">
        <f>G2218*H2218*7</f>
        <v>700</v>
      </c>
      <c r="J2218" s="12" t="s">
        <v>113</v>
      </c>
      <c r="K2218" s="14" t="n">
        <v>198</v>
      </c>
      <c r="L2218" s="14" t="n">
        <v>55</v>
      </c>
      <c r="M2218" s="14" t="n">
        <v>0</v>
      </c>
      <c r="N2218" s="11" t="n">
        <v>0</v>
      </c>
      <c r="O2218" s="11" t="n">
        <v>0</v>
      </c>
      <c r="P2218" s="11" t="n">
        <v>0</v>
      </c>
      <c r="Q2218" s="22" t="n">
        <v>0.003</v>
      </c>
    </row>
    <row r="2219" ht="22.5" customHeight="1">
      <c r="A2219" s="31"/>
      <c r="B2219" s="19"/>
      <c r="C2219" s="12"/>
      <c r="D2219" s="19"/>
      <c r="E2219" s="28"/>
      <c r="F2219" s="19"/>
      <c r="G2219" s="19"/>
      <c r="H2219" s="19"/>
      <c r="I2219" s="19"/>
      <c r="J2219" s="12" t="s">
        <v>114</v>
      </c>
      <c r="K2219" s="14" t="n">
        <v>5384</v>
      </c>
      <c r="L2219" s="35" t="n">
        <v>2182</v>
      </c>
      <c r="M2219" s="14" t="n">
        <v>43</v>
      </c>
      <c r="N2219" s="11" t="n">
        <v>0.005</v>
      </c>
      <c r="O2219" s="11" t="n">
        <v>0.251</v>
      </c>
      <c r="P2219" s="11" t="n">
        <v>10.775</v>
      </c>
      <c r="Q2219" s="25"/>
    </row>
    <row r="2220" ht="22.5" customHeight="1">
      <c r="A2220" s="31"/>
      <c r="B2220" s="19"/>
      <c r="C2220" s="12"/>
      <c r="D2220" s="19"/>
      <c r="E2220" s="28"/>
      <c r="F2220" s="19"/>
      <c r="G2220" s="19"/>
      <c r="H2220" s="19"/>
      <c r="I2220" s="19"/>
      <c r="J2220" s="12" t="s">
        <v>115</v>
      </c>
      <c r="K2220" s="14" t="n">
        <v>20133</v>
      </c>
      <c r="L2220" s="14" t="n">
        <v>7738</v>
      </c>
      <c r="M2220" s="14" t="n">
        <v>224</v>
      </c>
      <c r="N2220" s="11" t="n">
        <v>0.007</v>
      </c>
      <c r="O2220" s="11" t="n">
        <v>0.251</v>
      </c>
      <c r="P2220" s="11" t="n">
        <v>56.15</v>
      </c>
      <c r="Q2220" s="25"/>
    </row>
    <row r="2221" ht="22.5" customHeight="1">
      <c r="A2221" s="31"/>
      <c r="B2221" s="19"/>
      <c r="C2221" s="12" t="n">
        <v>6439005</v>
      </c>
      <c r="D2221" s="12" t="s">
        <v>10</v>
      </c>
      <c r="E2221" s="13" t="s">
        <v>20</v>
      </c>
      <c r="F2221" s="12" t="s">
        <v>21</v>
      </c>
      <c r="G2221" s="20" t="n">
        <v>0.25</v>
      </c>
      <c r="H2221" s="12" t="n">
        <v>300</v>
      </c>
      <c r="I2221" s="20" t="n">
        <f>G2221*H2221*7</f>
        <v>525</v>
      </c>
      <c r="J2221" s="12" t="s">
        <v>113</v>
      </c>
      <c r="K2221" s="14" t="n">
        <v>0</v>
      </c>
      <c r="L2221" s="14" t="n">
        <v>0</v>
      </c>
      <c r="M2221" s="14" t="n">
        <v>0</v>
      </c>
      <c r="N2221" s="11" t="n">
        <v>0</v>
      </c>
      <c r="O2221" s="11" t="n">
        <v>0</v>
      </c>
      <c r="P2221" s="11" t="n">
        <v>0</v>
      </c>
      <c r="Q2221" s="22" t="n">
        <f>M2223/H2221</f>
        <v>0.216666666666667</v>
      </c>
    </row>
    <row r="2222" ht="22.5" customHeight="1">
      <c r="A2222" s="31"/>
      <c r="B2222" s="19"/>
      <c r="C2222" s="12"/>
      <c r="D2222" s="19"/>
      <c r="E2222" s="28"/>
      <c r="F2222" s="19"/>
      <c r="G2222" s="19"/>
      <c r="H2222" s="19"/>
      <c r="I2222" s="19"/>
      <c r="J2222" s="12" t="s">
        <v>114</v>
      </c>
      <c r="K2222" s="16" t="n">
        <v>38156</v>
      </c>
      <c r="L2222" s="14" t="n">
        <v>7405</v>
      </c>
      <c r="M2222" s="14" t="n">
        <v>14</v>
      </c>
      <c r="N2222" s="11" t="n">
        <v>0.0007</v>
      </c>
      <c r="O2222" s="11" t="n">
        <v>0.25</v>
      </c>
      <c r="P2222" s="11" t="n">
        <v>5.4</v>
      </c>
      <c r="Q2222" s="25"/>
    </row>
    <row r="2223" ht="22.5" customHeight="1">
      <c r="A2223" s="31"/>
      <c r="B2223" s="19"/>
      <c r="C2223" s="12"/>
      <c r="D2223" s="19"/>
      <c r="E2223" s="28"/>
      <c r="F2223" s="19"/>
      <c r="G2223" s="19"/>
      <c r="H2223" s="19"/>
      <c r="I2223" s="19"/>
      <c r="J2223" s="12" t="s">
        <v>115</v>
      </c>
      <c r="K2223" s="14" t="n">
        <v>48095</v>
      </c>
      <c r="L2223" s="14" t="n">
        <v>13099</v>
      </c>
      <c r="M2223" s="14" t="n">
        <v>65</v>
      </c>
      <c r="N2223" s="11" t="n">
        <v>0.0012</v>
      </c>
      <c r="O2223" s="11" t="n">
        <v>0.25</v>
      </c>
      <c r="P2223" s="11" t="n">
        <v>16.25</v>
      </c>
      <c r="Q2223" s="25"/>
    </row>
    <row r="2224" ht="22.5" customHeight="1">
      <c r="A2224" s="31"/>
      <c r="B2224" s="19"/>
      <c r="C2224" s="12" t="n">
        <v>7203110</v>
      </c>
      <c r="D2224" s="12" t="s">
        <v>22</v>
      </c>
      <c r="E2224" s="13" t="s">
        <v>23</v>
      </c>
      <c r="F2224" s="12" t="s">
        <v>15</v>
      </c>
      <c r="G2224" s="20" t="n">
        <v>0.2</v>
      </c>
      <c r="H2224" s="12" t="n">
        <v>100</v>
      </c>
      <c r="I2224" s="20" t="n">
        <f>G2224*H2224*7</f>
        <v>140</v>
      </c>
      <c r="J2224" s="12" t="s">
        <v>113</v>
      </c>
      <c r="K2224" s="14" t="n">
        <v>508</v>
      </c>
      <c r="L2224" s="14" t="n">
        <v>297</v>
      </c>
      <c r="M2224" s="14" t="n">
        <v>0</v>
      </c>
      <c r="N2224" s="11" t="n">
        <v>0</v>
      </c>
      <c r="O2224" s="11" t="n">
        <v>0</v>
      </c>
      <c r="P2224" s="11" t="n">
        <v>0</v>
      </c>
      <c r="Q2224" s="22" t="n">
        <f>M2226/H2224</f>
        <v>0.23</v>
      </c>
    </row>
    <row r="2225" ht="22.5" customHeight="1">
      <c r="A2225" s="31"/>
      <c r="B2225" s="19"/>
      <c r="C2225" s="12"/>
      <c r="D2225" s="19"/>
      <c r="E2225" s="28"/>
      <c r="F2225" s="19"/>
      <c r="G2225" s="19"/>
      <c r="H2225" s="19"/>
      <c r="I2225" s="19"/>
      <c r="J2225" s="12" t="s">
        <v>114</v>
      </c>
      <c r="K2225" s="14" t="n">
        <v>13743</v>
      </c>
      <c r="L2225" s="14" t="n">
        <v>9288</v>
      </c>
      <c r="M2225" s="14" t="n">
        <v>5</v>
      </c>
      <c r="N2225" s="11" t="n">
        <v>0</v>
      </c>
      <c r="O2225" s="11" t="n">
        <v>0.2</v>
      </c>
      <c r="P2225" s="11" t="n">
        <v>1</v>
      </c>
      <c r="Q2225" s="25"/>
    </row>
    <row r="2226" ht="22.5" customHeight="1">
      <c r="A2226" s="31"/>
      <c r="B2226" s="19"/>
      <c r="C2226" s="12"/>
      <c r="D2226" s="19"/>
      <c r="E2226" s="28"/>
      <c r="F2226" s="19"/>
      <c r="G2226" s="19"/>
      <c r="H2226" s="19"/>
      <c r="I2226" s="19"/>
      <c r="J2226" s="12" t="s">
        <v>115</v>
      </c>
      <c r="K2226" s="14" t="n">
        <v>48042</v>
      </c>
      <c r="L2226" s="14" t="n">
        <v>33709</v>
      </c>
      <c r="M2226" s="14" t="n">
        <v>23</v>
      </c>
      <c r="N2226" s="11" t="n">
        <v>0</v>
      </c>
      <c r="O2226" s="11" t="n">
        <v>0.2</v>
      </c>
      <c r="P2226" s="11" t="n">
        <v>4.6</v>
      </c>
      <c r="Q2226" s="25"/>
    </row>
    <row r="2227" ht="22.5" customHeight="1">
      <c r="A2227" s="31"/>
      <c r="B2227" s="19"/>
      <c r="C2227" s="12" t="n">
        <v>7202934</v>
      </c>
      <c r="D2227" s="12" t="s">
        <v>22</v>
      </c>
      <c r="E2227" s="13" t="s">
        <v>24</v>
      </c>
      <c r="F2227" s="12" t="s">
        <v>15</v>
      </c>
      <c r="G2227" s="20" t="n">
        <v>0.38</v>
      </c>
      <c r="H2227" s="12" t="n">
        <v>200</v>
      </c>
      <c r="I2227" s="20" t="n">
        <f>G2227*H2227*7</f>
        <v>532</v>
      </c>
      <c r="J2227" s="12" t="s">
        <v>113</v>
      </c>
      <c r="K2227" s="14" t="n">
        <v>3827</v>
      </c>
      <c r="L2227" s="14" t="n">
        <v>1954</v>
      </c>
      <c r="M2227" s="14" t="n">
        <v>0</v>
      </c>
      <c r="N2227" s="11" t="n">
        <v>0</v>
      </c>
      <c r="O2227" s="11" t="n">
        <v>0</v>
      </c>
      <c r="P2227" s="11" t="n">
        <v>0</v>
      </c>
      <c r="Q2227" s="22" t="n">
        <v>0</v>
      </c>
    </row>
    <row r="2228" ht="22.5" customHeight="1">
      <c r="A2228" s="31"/>
      <c r="B2228" s="19"/>
      <c r="C2228" s="12"/>
      <c r="D2228" s="19"/>
      <c r="E2228" s="28"/>
      <c r="F2228" s="19"/>
      <c r="G2228" s="19"/>
      <c r="H2228" s="19"/>
      <c r="I2228" s="19"/>
      <c r="J2228" s="12" t="s">
        <v>114</v>
      </c>
      <c r="K2228" s="14" t="n">
        <v>233627</v>
      </c>
      <c r="L2228" s="14" t="n">
        <v>150867</v>
      </c>
      <c r="M2228" s="14" t="n">
        <v>170</v>
      </c>
      <c r="N2228" s="11" t="n">
        <v>0</v>
      </c>
      <c r="O2228" s="11" t="n">
        <v>0.36</v>
      </c>
      <c r="P2228" s="11" t="n">
        <v>61.2</v>
      </c>
      <c r="Q2228" s="25"/>
    </row>
    <row r="2229" ht="22.5" customHeight="1">
      <c r="A2229" s="31"/>
      <c r="B2229" s="19"/>
      <c r="C2229" s="12"/>
      <c r="D2229" s="19"/>
      <c r="E2229" s="28"/>
      <c r="F2229" s="19"/>
      <c r="G2229" s="19"/>
      <c r="H2229" s="19"/>
      <c r="I2229" s="19"/>
      <c r="J2229" s="12" t="s">
        <v>115</v>
      </c>
      <c r="K2229" s="14" t="n">
        <v>288289</v>
      </c>
      <c r="L2229" s="14" t="n">
        <v>180581</v>
      </c>
      <c r="M2229" s="14" t="n">
        <v>200</v>
      </c>
      <c r="N2229" s="11" t="n">
        <v>0</v>
      </c>
      <c r="O2229" s="11" t="n">
        <v>0.36</v>
      </c>
      <c r="P2229" s="11" t="n">
        <v>72</v>
      </c>
      <c r="Q2229" s="25"/>
    </row>
    <row r="2230" ht="22.5" customHeight="1">
      <c r="A2230" s="31"/>
      <c r="B2230" s="19"/>
      <c r="C2230" s="12" t="n">
        <v>5847496</v>
      </c>
      <c r="D2230" s="12" t="s">
        <v>10</v>
      </c>
      <c r="E2230" s="13" t="s">
        <v>25</v>
      </c>
      <c r="F2230" s="12" t="s">
        <v>12</v>
      </c>
      <c r="G2230" s="20" t="n">
        <v>0.3</v>
      </c>
      <c r="H2230" s="12" t="n">
        <v>200</v>
      </c>
      <c r="I2230" s="20" t="n">
        <f>G2230*H2230*7</f>
        <v>420</v>
      </c>
      <c r="J2230" s="12" t="s">
        <v>113</v>
      </c>
      <c r="K2230" s="14" t="n">
        <v>5185</v>
      </c>
      <c r="L2230" s="14" t="n">
        <v>220</v>
      </c>
      <c r="M2230" s="14" t="n">
        <v>0</v>
      </c>
      <c r="N2230" s="11" t="n">
        <v>0</v>
      </c>
      <c r="O2230" s="11" t="n">
        <v>0</v>
      </c>
      <c r="P2230" s="11" t="n">
        <v>1.734</v>
      </c>
      <c r="Q2230" s="22" t="n">
        <f>M2232/H2230</f>
        <v>0.295</v>
      </c>
    </row>
    <row r="2231" ht="22.5" customHeight="1">
      <c r="A2231" s="31"/>
      <c r="B2231" s="19"/>
      <c r="C2231" s="12"/>
      <c r="D2231" s="19"/>
      <c r="E2231" s="28"/>
      <c r="F2231" s="19"/>
      <c r="G2231" s="19"/>
      <c r="H2231" s="19"/>
      <c r="I2231" s="19"/>
      <c r="J2231" s="12" t="s">
        <v>114</v>
      </c>
      <c r="K2231" s="14" t="n">
        <v>23582</v>
      </c>
      <c r="L2231" s="14" t="n">
        <v>727</v>
      </c>
      <c r="M2231" s="14" t="n">
        <v>19</v>
      </c>
      <c r="N2231" s="11" t="n">
        <v>0.012</v>
      </c>
      <c r="O2231" s="11" t="n">
        <v>0.455</v>
      </c>
      <c r="P2231" s="11" t="n">
        <v>8.6464</v>
      </c>
      <c r="Q2231" s="25"/>
    </row>
    <row r="2232" ht="22.5" customHeight="1">
      <c r="A2232" s="31"/>
      <c r="B2232" s="19"/>
      <c r="C2232" s="12"/>
      <c r="D2232" s="19"/>
      <c r="E2232" s="28"/>
      <c r="F2232" s="19"/>
      <c r="G2232" s="19"/>
      <c r="H2232" s="19"/>
      <c r="I2232" s="19"/>
      <c r="J2232" s="12" t="s">
        <v>115</v>
      </c>
      <c r="K2232" s="14" t="n">
        <v>65072</v>
      </c>
      <c r="L2232" s="14" t="n">
        <v>2082</v>
      </c>
      <c r="M2232" s="14" t="n">
        <v>59</v>
      </c>
      <c r="N2232" s="11" t="n">
        <v>0.012</v>
      </c>
      <c r="O2232" s="11" t="n">
        <v>0.422</v>
      </c>
      <c r="P2232" s="11" t="n">
        <v>24.9004</v>
      </c>
      <c r="Q2232" s="25"/>
    </row>
    <row r="2233" ht="22.5" customHeight="1">
      <c r="A2233" s="31"/>
      <c r="B2233" s="19"/>
      <c r="C2233" s="12" t="n">
        <v>7572369</v>
      </c>
      <c r="D2233" s="12" t="s">
        <v>10</v>
      </c>
      <c r="E2233" s="13" t="s">
        <v>25</v>
      </c>
      <c r="F2233" s="12" t="s">
        <v>15</v>
      </c>
      <c r="G2233" s="20" t="n">
        <v>0.3</v>
      </c>
      <c r="H2233" s="12" t="n">
        <v>400</v>
      </c>
      <c r="I2233" s="20" t="n">
        <f>G2233*H2233*7</f>
        <v>840</v>
      </c>
      <c r="J2233" s="12" t="s">
        <v>113</v>
      </c>
      <c r="K2233" s="14" t="n">
        <v>165</v>
      </c>
      <c r="L2233" s="14" t="n">
        <v>67</v>
      </c>
      <c r="M2233" s="14" t="n">
        <v>0</v>
      </c>
      <c r="N2233" s="11" t="n">
        <v>0</v>
      </c>
      <c r="O2233" s="11" t="n">
        <v>0</v>
      </c>
      <c r="P2233" s="11" t="n">
        <v>0</v>
      </c>
      <c r="Q2233" s="22" t="n">
        <f>M2235/H2233</f>
        <v>0.725</v>
      </c>
    </row>
    <row r="2234" ht="22.5" customHeight="1">
      <c r="A2234" s="31"/>
      <c r="B2234" s="19"/>
      <c r="C2234" s="12"/>
      <c r="D2234" s="19"/>
      <c r="E2234" s="28"/>
      <c r="F2234" s="19"/>
      <c r="G2234" s="19"/>
      <c r="H2234" s="19"/>
      <c r="I2234" s="19"/>
      <c r="J2234" s="12" t="s">
        <v>114</v>
      </c>
      <c r="K2234" s="14" t="n">
        <v>6107</v>
      </c>
      <c r="L2234" s="14" t="n">
        <v>2387</v>
      </c>
      <c r="M2234" s="14" t="n">
        <v>58</v>
      </c>
      <c r="N2234" s="11" t="n">
        <v>0.007</v>
      </c>
      <c r="O2234" s="11" t="n">
        <v>0.305</v>
      </c>
      <c r="P2234" s="11" t="n">
        <v>17.7</v>
      </c>
      <c r="Q2234" s="25"/>
    </row>
    <row r="2235" ht="22.5" customHeight="1">
      <c r="A2235" s="31"/>
      <c r="B2235" s="19"/>
      <c r="C2235" s="12"/>
      <c r="D2235" s="19"/>
      <c r="E2235" s="28"/>
      <c r="F2235" s="19"/>
      <c r="G2235" s="19"/>
      <c r="H2235" s="19"/>
      <c r="I2235" s="19"/>
      <c r="J2235" s="12" t="s">
        <v>115</v>
      </c>
      <c r="K2235" s="14" t="n">
        <v>23088</v>
      </c>
      <c r="L2235" s="14" t="n">
        <v>8687</v>
      </c>
      <c r="M2235" s="14" t="n">
        <v>290</v>
      </c>
      <c r="N2235" s="11" t="n">
        <v>0.01</v>
      </c>
      <c r="O2235" s="11" t="n">
        <v>0.306</v>
      </c>
      <c r="P2235" s="11" t="n">
        <v>88.86</v>
      </c>
      <c r="Q2235" s="25"/>
    </row>
    <row r="2236" ht="22.5" customHeight="1">
      <c r="A2236" s="31"/>
      <c r="B2236" s="19"/>
      <c r="C2236" s="12" t="n">
        <v>8460883</v>
      </c>
      <c r="D2236" s="12" t="s">
        <v>16</v>
      </c>
      <c r="E2236" s="13" t="s">
        <v>11</v>
      </c>
      <c r="F2236" s="12" t="s">
        <v>15</v>
      </c>
      <c r="G2236" s="20" t="n">
        <v>0.14</v>
      </c>
      <c r="H2236" s="12" t="n">
        <v>1400</v>
      </c>
      <c r="I2236" s="20" t="n">
        <f>G2236*H2236*7</f>
        <v>1372</v>
      </c>
      <c r="J2236" s="12" t="s">
        <v>113</v>
      </c>
      <c r="K2236" s="35" t="n">
        <v>4392</v>
      </c>
      <c r="L2236" s="14" t="n">
        <v>864</v>
      </c>
      <c r="M2236" s="14" t="n">
        <v>43</v>
      </c>
      <c r="N2236" s="11" t="n">
        <v>0.007</v>
      </c>
      <c r="O2236" s="11" t="n">
        <v>0.142</v>
      </c>
      <c r="P2236" s="11" t="n">
        <v>6.09</v>
      </c>
      <c r="Q2236" s="22" t="n">
        <f>M2238/H2236</f>
        <v>0.705</v>
      </c>
    </row>
    <row r="2237" ht="22.5" customHeight="1">
      <c r="A2237" s="31"/>
      <c r="B2237" s="19"/>
      <c r="C2237" s="12"/>
      <c r="D2237" s="19"/>
      <c r="E2237" s="28"/>
      <c r="F2237" s="19"/>
      <c r="G2237" s="19"/>
      <c r="H2237" s="19"/>
      <c r="I2237" s="19"/>
      <c r="J2237" s="12" t="s">
        <v>114</v>
      </c>
      <c r="K2237" s="14" t="n">
        <v>12964</v>
      </c>
      <c r="L2237" s="14" t="n">
        <v>2596</v>
      </c>
      <c r="M2237" s="14" t="n">
        <v>152</v>
      </c>
      <c r="N2237" s="11" t="n">
        <v>0.008</v>
      </c>
      <c r="O2237" s="11" t="n">
        <v>0.14</v>
      </c>
      <c r="P2237" s="11" t="n">
        <v>21.322</v>
      </c>
      <c r="Q2237" s="25"/>
    </row>
    <row r="2238" ht="22.5" customHeight="1">
      <c r="A2238" s="31"/>
      <c r="B2238" s="19"/>
      <c r="C2238" s="12"/>
      <c r="D2238" s="19"/>
      <c r="E2238" s="28"/>
      <c r="F2238" s="19"/>
      <c r="G2238" s="19"/>
      <c r="H2238" s="19"/>
      <c r="I2238" s="19"/>
      <c r="J2238" s="12" t="s">
        <v>115</v>
      </c>
      <c r="K2238" s="14" t="n">
        <v>68117</v>
      </c>
      <c r="L2238" s="14" t="n">
        <v>19717</v>
      </c>
      <c r="M2238" s="14" t="n">
        <v>987</v>
      </c>
      <c r="N2238" s="11" t="n">
        <v>0.007</v>
      </c>
      <c r="O2238" s="11" t="n">
        <v>0.141</v>
      </c>
      <c r="P2238" s="11" t="n">
        <v>139.076</v>
      </c>
      <c r="Q2238" s="25"/>
    </row>
    <row r="2239" ht="22.5" customHeight="1">
      <c r="A2239" s="31"/>
      <c r="B2239" s="19"/>
      <c r="C2239" s="12" t="n">
        <v>8531973</v>
      </c>
      <c r="D2239" s="12" t="s">
        <v>16</v>
      </c>
      <c r="E2239" s="13" t="s">
        <v>18</v>
      </c>
      <c r="F2239" s="12" t="s">
        <v>26</v>
      </c>
      <c r="G2239" s="20" t="n">
        <v>0.45</v>
      </c>
      <c r="H2239" s="12" t="n">
        <v>150</v>
      </c>
      <c r="I2239" s="20" t="n">
        <f>G2239*H2239*7</f>
        <v>472.5</v>
      </c>
      <c r="J2239" s="12" t="s">
        <v>113</v>
      </c>
      <c r="K2239" s="14" t="n">
        <v>0</v>
      </c>
      <c r="L2239" s="14" t="n">
        <v>0</v>
      </c>
      <c r="M2239" s="14" t="n">
        <v>0</v>
      </c>
      <c r="N2239" s="11" t="n">
        <v>0</v>
      </c>
      <c r="O2239" s="11" t="n">
        <v>0</v>
      </c>
      <c r="P2239" s="11" t="n">
        <v>0</v>
      </c>
      <c r="Q2239" s="22" t="n">
        <f>M2241/H2239</f>
        <v>0.0533333333333333</v>
      </c>
    </row>
    <row r="2240" ht="22.5" customHeight="1">
      <c r="A2240" s="31"/>
      <c r="B2240" s="19"/>
      <c r="C2240" s="12"/>
      <c r="D2240" s="19"/>
      <c r="E2240" s="28"/>
      <c r="F2240" s="19"/>
      <c r="G2240" s="19"/>
      <c r="H2240" s="19"/>
      <c r="I2240" s="19"/>
      <c r="J2240" s="12" t="s">
        <v>114</v>
      </c>
      <c r="K2240" s="14" t="n">
        <v>18378</v>
      </c>
      <c r="L2240" s="14" t="n">
        <v>34</v>
      </c>
      <c r="M2240" s="14" t="n">
        <v>1</v>
      </c>
      <c r="N2240" s="11" t="n">
        <v>0</v>
      </c>
      <c r="O2240" s="11" t="n">
        <v>0.39</v>
      </c>
      <c r="P2240" s="11" t="n">
        <v>0.39</v>
      </c>
      <c r="Q2240" s="25"/>
    </row>
    <row r="2241" ht="22.5" customHeight="1">
      <c r="A2241" s="31"/>
      <c r="B2241" s="19"/>
      <c r="C2241" s="12"/>
      <c r="D2241" s="19"/>
      <c r="E2241" s="28"/>
      <c r="F2241" s="19"/>
      <c r="G2241" s="19"/>
      <c r="H2241" s="19"/>
      <c r="I2241" s="19"/>
      <c r="J2241" s="12" t="s">
        <v>115</v>
      </c>
      <c r="K2241" s="14" t="n">
        <v>93924</v>
      </c>
      <c r="L2241" s="14" t="n">
        <v>195</v>
      </c>
      <c r="M2241" s="14" t="n">
        <v>8</v>
      </c>
      <c r="N2241" s="11" t="n">
        <v>0.02</v>
      </c>
      <c r="O2241" s="11" t="n">
        <v>0.5</v>
      </c>
      <c r="P2241" s="11" t="n">
        <v>3.97</v>
      </c>
      <c r="Q2241" s="25"/>
    </row>
    <row r="2242" ht="22.5" customHeight="1">
      <c r="A2242" s="31"/>
      <c r="B2242" s="19"/>
      <c r="C2242" s="12" t="n">
        <v>8156506</v>
      </c>
      <c r="D2242" s="12" t="s">
        <v>27</v>
      </c>
      <c r="E2242" s="13" t="s">
        <v>14</v>
      </c>
      <c r="F2242" s="12" t="s">
        <v>15</v>
      </c>
      <c r="G2242" s="20" t="n">
        <v>0.1</v>
      </c>
      <c r="H2242" s="12" t="n">
        <v>700</v>
      </c>
      <c r="I2242" s="20" t="n">
        <f>G2242*H2242*7</f>
        <v>490</v>
      </c>
      <c r="J2242" s="12" t="s">
        <v>113</v>
      </c>
      <c r="K2242" s="14" t="n">
        <v>297</v>
      </c>
      <c r="L2242" s="14" t="n">
        <v>69</v>
      </c>
      <c r="M2242" s="14" t="n">
        <v>0</v>
      </c>
      <c r="N2242" s="11" t="n">
        <v>0</v>
      </c>
      <c r="O2242" s="11" t="n">
        <v>0</v>
      </c>
      <c r="P2242" s="11" t="n">
        <v>0</v>
      </c>
      <c r="Q2242" s="22" t="n">
        <f>M2244/H2242</f>
        <v>0.834285714285714</v>
      </c>
    </row>
    <row r="2243" ht="22.5" customHeight="1">
      <c r="A2243" s="31"/>
      <c r="B2243" s="19"/>
      <c r="C2243" s="12"/>
      <c r="D2243" s="19"/>
      <c r="E2243" s="28"/>
      <c r="F2243" s="19"/>
      <c r="G2243" s="19"/>
      <c r="H2243" s="19"/>
      <c r="I2243" s="19"/>
      <c r="J2243" s="12" t="s">
        <v>114</v>
      </c>
      <c r="K2243" s="14" t="n">
        <v>19045</v>
      </c>
      <c r="L2243" s="14" t="n">
        <v>6794</v>
      </c>
      <c r="M2243" s="14" t="n">
        <v>325</v>
      </c>
      <c r="N2243" s="11" t="n">
        <v>0.005</v>
      </c>
      <c r="O2243" s="11" t="n">
        <v>0.101</v>
      </c>
      <c r="P2243" s="11" t="n">
        <v>32.95</v>
      </c>
      <c r="Q2243" s="25"/>
    </row>
    <row r="2244" ht="22.5" customHeight="1">
      <c r="A2244" s="31"/>
      <c r="B2244" s="19"/>
      <c r="C2244" s="12"/>
      <c r="D2244" s="19"/>
      <c r="E2244" s="28"/>
      <c r="F2244" s="19"/>
      <c r="G2244" s="19"/>
      <c r="H2244" s="19"/>
      <c r="I2244" s="19"/>
      <c r="J2244" s="12" t="s">
        <v>115</v>
      </c>
      <c r="K2244" s="14" t="n">
        <v>28056</v>
      </c>
      <c r="L2244" s="14" t="n">
        <v>10241</v>
      </c>
      <c r="M2244" s="14" t="n">
        <v>584</v>
      </c>
      <c r="N2244" s="11" t="n">
        <v>0.006</v>
      </c>
      <c r="O2244" s="11" t="n">
        <v>0.102</v>
      </c>
      <c r="P2244" s="11" t="n">
        <v>59.5</v>
      </c>
      <c r="Q2244" s="25"/>
    </row>
    <row r="2245" ht="22.5" customHeight="1">
      <c r="A2245" s="31"/>
      <c r="B2245" s="19"/>
      <c r="C2245" s="12" t="n">
        <v>8819666</v>
      </c>
      <c r="D2245" s="12" t="s">
        <v>27</v>
      </c>
      <c r="E2245" s="13" t="s">
        <v>14</v>
      </c>
      <c r="F2245" s="12" t="s">
        <v>12</v>
      </c>
      <c r="G2245" s="20" t="n">
        <v>0.08</v>
      </c>
      <c r="H2245" s="12" t="n">
        <v>200</v>
      </c>
      <c r="I2245" s="20" t="n">
        <f>G2245*H2245*7</f>
        <v>112</v>
      </c>
      <c r="J2245" s="12" t="s">
        <v>113</v>
      </c>
      <c r="K2245" s="14" t="n">
        <v>1188</v>
      </c>
      <c r="L2245" s="14" t="n">
        <v>200</v>
      </c>
      <c r="M2245" s="14" t="n">
        <v>29</v>
      </c>
      <c r="N2245" s="11" t="n">
        <v>0.013</v>
      </c>
      <c r="O2245" s="11" t="n">
        <v>0.089</v>
      </c>
      <c r="P2245" s="11" t="n">
        <v>2.5794</v>
      </c>
      <c r="Q2245" s="22" t="n">
        <f>M2247/H2245</f>
        <v>0.92</v>
      </c>
    </row>
    <row r="2246" ht="22.5" customHeight="1">
      <c r="A2246" s="31"/>
      <c r="B2246" s="19"/>
      <c r="C2246" s="12"/>
      <c r="D2246" s="19"/>
      <c r="E2246" s="28"/>
      <c r="F2246" s="19"/>
      <c r="G2246" s="19"/>
      <c r="H2246" s="19"/>
      <c r="I2246" s="19"/>
      <c r="J2246" s="12" t="s">
        <v>114</v>
      </c>
      <c r="K2246" s="14" t="n">
        <v>3209</v>
      </c>
      <c r="L2246" s="14" t="n">
        <v>621</v>
      </c>
      <c r="M2246" s="14" t="n">
        <v>75</v>
      </c>
      <c r="N2246" s="11" t="n">
        <v>0.013</v>
      </c>
      <c r="O2246" s="11" t="n">
        <v>0.109</v>
      </c>
      <c r="P2246" s="11" t="n">
        <v>8.2039</v>
      </c>
      <c r="Q2246" s="25"/>
    </row>
    <row r="2247" ht="22.5" customHeight="1">
      <c r="A2247" s="31"/>
      <c r="B2247" s="19"/>
      <c r="C2247" s="12"/>
      <c r="D2247" s="19"/>
      <c r="E2247" s="28"/>
      <c r="F2247" s="19"/>
      <c r="G2247" s="19"/>
      <c r="H2247" s="19"/>
      <c r="I2247" s="19"/>
      <c r="J2247" s="12" t="s">
        <v>115</v>
      </c>
      <c r="K2247" s="14" t="n">
        <v>7176</v>
      </c>
      <c r="L2247" s="14" t="n">
        <v>1374</v>
      </c>
      <c r="M2247" s="14" t="n">
        <v>184</v>
      </c>
      <c r="N2247" s="11" t="n">
        <v>0.014</v>
      </c>
      <c r="O2247" s="11" t="n">
        <v>0.103</v>
      </c>
      <c r="P2247" s="11" t="n">
        <v>18.9476</v>
      </c>
      <c r="Q2247" s="25"/>
    </row>
    <row r="2248" ht="22.5" customHeight="1">
      <c r="A2248" s="31"/>
      <c r="B2248" s="19"/>
      <c r="C2248" s="12" t="n">
        <v>91410799</v>
      </c>
      <c r="D2248" s="12" t="s">
        <v>28</v>
      </c>
      <c r="E2248" s="13" t="s">
        <v>29</v>
      </c>
      <c r="F2248" s="12" t="s">
        <v>15</v>
      </c>
      <c r="G2248" s="20" t="n">
        <v>0.02</v>
      </c>
      <c r="H2248" s="12" t="n">
        <v>500</v>
      </c>
      <c r="I2248" s="20" t="n">
        <f>G2248*H2248*7</f>
        <v>70</v>
      </c>
      <c r="J2248" s="12" t="s">
        <v>113</v>
      </c>
      <c r="K2248" s="14" t="n">
        <v>1142</v>
      </c>
      <c r="L2248" s="14" t="n">
        <v>243</v>
      </c>
      <c r="M2248" s="14" t="n">
        <v>0</v>
      </c>
      <c r="N2248" s="11" t="n">
        <v>0</v>
      </c>
      <c r="O2248" s="11" t="n">
        <v>0</v>
      </c>
      <c r="P2248" s="11" t="n">
        <v>0</v>
      </c>
      <c r="Q2248" s="22" t="n">
        <f>M2250/H2248</f>
        <v>0.996</v>
      </c>
    </row>
    <row r="2249" ht="22.5" customHeight="1">
      <c r="A2249" s="31"/>
      <c r="B2249" s="19"/>
      <c r="C2249" s="12"/>
      <c r="D2249" s="19"/>
      <c r="E2249" s="28"/>
      <c r="F2249" s="19"/>
      <c r="G2249" s="19"/>
      <c r="H2249" s="19"/>
      <c r="I2249" s="19"/>
      <c r="J2249" s="12" t="s">
        <v>114</v>
      </c>
      <c r="K2249" s="14" t="n">
        <v>249515</v>
      </c>
      <c r="L2249" s="14" t="n">
        <v>58861</v>
      </c>
      <c r="M2249" s="14" t="n">
        <v>498</v>
      </c>
      <c r="N2249" s="11" t="n">
        <v>0</v>
      </c>
      <c r="O2249" s="11" t="n">
        <v>0.02</v>
      </c>
      <c r="P2249" s="11" t="n">
        <v>9.96</v>
      </c>
      <c r="Q2249" s="25"/>
    </row>
    <row r="2250" ht="22.5" customHeight="1">
      <c r="A2250" s="31"/>
      <c r="B2250" s="19"/>
      <c r="C2250" s="12"/>
      <c r="D2250" s="19"/>
      <c r="E2250" s="28"/>
      <c r="F2250" s="19"/>
      <c r="G2250" s="19"/>
      <c r="H2250" s="19"/>
      <c r="I2250" s="19"/>
      <c r="J2250" s="12" t="s">
        <v>115</v>
      </c>
      <c r="K2250" s="14" t="n">
        <v>259793</v>
      </c>
      <c r="L2250" s="14" t="n">
        <v>60387</v>
      </c>
      <c r="M2250" s="14" t="n">
        <v>498</v>
      </c>
      <c r="N2250" s="11" t="n">
        <v>0</v>
      </c>
      <c r="O2250" s="11" t="n">
        <v>0.02</v>
      </c>
      <c r="P2250" s="11" t="n">
        <v>9.96</v>
      </c>
      <c r="Q2250" s="25"/>
    </row>
    <row r="2251" ht="22.5" customHeight="1">
      <c r="A2251" s="31"/>
      <c r="B2251" s="19"/>
      <c r="C2251" s="12" t="n">
        <v>7872826</v>
      </c>
      <c r="D2251" s="12" t="s">
        <v>30</v>
      </c>
      <c r="E2251" s="13" t="s">
        <v>14</v>
      </c>
      <c r="F2251" s="12" t="s">
        <v>15</v>
      </c>
      <c r="G2251" s="20" t="n">
        <v>0.48</v>
      </c>
      <c r="H2251" s="12" t="n">
        <v>400</v>
      </c>
      <c r="I2251" s="20" t="n">
        <f>G2251*H2251*7</f>
        <v>1344</v>
      </c>
      <c r="J2251" s="12" t="s">
        <v>113</v>
      </c>
      <c r="K2251" s="14" t="n">
        <v>483</v>
      </c>
      <c r="L2251" s="14" t="n">
        <v>86</v>
      </c>
      <c r="M2251" s="14" t="n">
        <v>0</v>
      </c>
      <c r="N2251" s="11" t="n">
        <v>0</v>
      </c>
      <c r="O2251" s="11" t="n">
        <v>0</v>
      </c>
      <c r="P2251" s="11" t="n">
        <v>0</v>
      </c>
      <c r="Q2251" s="22" t="n">
        <f>M2253/H2251</f>
        <v>0.2875</v>
      </c>
    </row>
    <row r="2252" ht="22.5" customHeight="1">
      <c r="A2252" s="31"/>
      <c r="B2252" s="19"/>
      <c r="C2252" s="12"/>
      <c r="D2252" s="19"/>
      <c r="E2252" s="28"/>
      <c r="F2252" s="19"/>
      <c r="G2252" s="19"/>
      <c r="H2252" s="19"/>
      <c r="I2252" s="19"/>
      <c r="J2252" s="12" t="s">
        <v>114</v>
      </c>
      <c r="K2252" s="35" t="n">
        <v>15504</v>
      </c>
      <c r="L2252" s="14" t="n">
        <v>2905</v>
      </c>
      <c r="M2252" s="14" t="n">
        <v>37</v>
      </c>
      <c r="N2252" s="11" t="n">
        <v>0.006</v>
      </c>
      <c r="O2252" s="11" t="n">
        <v>0.478</v>
      </c>
      <c r="P2252" s="11" t="n">
        <v>17.67</v>
      </c>
      <c r="Q2252" s="25"/>
    </row>
    <row r="2253" ht="22.5" customHeight="1">
      <c r="A2253" s="31"/>
      <c r="B2253" s="19"/>
      <c r="C2253" s="12"/>
      <c r="D2253" s="19"/>
      <c r="E2253" s="28"/>
      <c r="F2253" s="19"/>
      <c r="G2253" s="19"/>
      <c r="H2253" s="19"/>
      <c r="I2253" s="19"/>
      <c r="J2253" s="12" t="s">
        <v>115</v>
      </c>
      <c r="K2253" s="14" t="n">
        <v>43587</v>
      </c>
      <c r="L2253" s="14" t="n">
        <v>8860</v>
      </c>
      <c r="M2253" s="14" t="n">
        <v>115</v>
      </c>
      <c r="N2253" s="11" t="n">
        <v>0.006</v>
      </c>
      <c r="O2253" s="11" t="n">
        <v>0.48</v>
      </c>
      <c r="P2253" s="11" t="n">
        <v>55.212</v>
      </c>
      <c r="Q2253" s="25"/>
    </row>
    <row r="2254" ht="22.5" customHeight="1">
      <c r="A2254" s="31"/>
      <c r="B2254" s="19"/>
      <c r="C2254" s="12" t="n">
        <v>9311355</v>
      </c>
      <c r="D2254" s="12" t="s">
        <v>31</v>
      </c>
      <c r="E2254" s="13" t="s">
        <v>14</v>
      </c>
      <c r="F2254" s="12" t="s">
        <v>15</v>
      </c>
      <c r="G2254" s="20" t="n">
        <v>0.15</v>
      </c>
      <c r="H2254" s="12" t="n">
        <v>20</v>
      </c>
      <c r="I2254" s="20" t="n">
        <f>G2254*H2254*7</f>
        <v>21</v>
      </c>
      <c r="J2254" s="12" t="s">
        <v>113</v>
      </c>
      <c r="K2254" s="14" t="n">
        <v>26</v>
      </c>
      <c r="L2254" s="14" t="n">
        <v>3</v>
      </c>
      <c r="M2254" s="14" t="n">
        <v>0</v>
      </c>
      <c r="N2254" s="11" t="n">
        <v>0</v>
      </c>
      <c r="O2254" s="11" t="n">
        <v>0</v>
      </c>
      <c r="P2254" s="11" t="n">
        <v>0</v>
      </c>
      <c r="Q2254" s="22" t="n">
        <f>M2256/H2254</f>
        <v>1</v>
      </c>
    </row>
    <row r="2255" ht="22.5" customHeight="1">
      <c r="A2255" s="31"/>
      <c r="B2255" s="19"/>
      <c r="C2255" s="12"/>
      <c r="D2255" s="19"/>
      <c r="E2255" s="28"/>
      <c r="F2255" s="19"/>
      <c r="G2255" s="19"/>
      <c r="H2255" s="19"/>
      <c r="I2255" s="19"/>
      <c r="J2255" s="12" t="s">
        <v>114</v>
      </c>
      <c r="K2255" s="35" t="n">
        <v>3658</v>
      </c>
      <c r="L2255" s="14" t="n">
        <v>489</v>
      </c>
      <c r="M2255" s="14" t="n">
        <v>20</v>
      </c>
      <c r="N2255" s="11" t="n">
        <v>0.006</v>
      </c>
      <c r="O2255" s="11" t="n">
        <v>0.15</v>
      </c>
      <c r="P2255" s="11" t="n">
        <v>3</v>
      </c>
      <c r="Q2255" s="25"/>
    </row>
    <row r="2256" ht="22.5" customHeight="1">
      <c r="A2256" s="31"/>
      <c r="B2256" s="19"/>
      <c r="C2256" s="12"/>
      <c r="D2256" s="19"/>
      <c r="E2256" s="28"/>
      <c r="F2256" s="19"/>
      <c r="G2256" s="19"/>
      <c r="H2256" s="19"/>
      <c r="I2256" s="19"/>
      <c r="J2256" s="12" t="s">
        <v>115</v>
      </c>
      <c r="K2256" s="14" t="n">
        <v>5606</v>
      </c>
      <c r="L2256" s="14" t="n">
        <v>616</v>
      </c>
      <c r="M2256" s="14" t="n">
        <v>20</v>
      </c>
      <c r="N2256" s="11" t="n">
        <v>0.006</v>
      </c>
      <c r="O2256" s="11" t="n">
        <v>0.15</v>
      </c>
      <c r="P2256" s="11" t="n">
        <v>3</v>
      </c>
      <c r="Q2256" s="25"/>
    </row>
    <row r="2257" ht="22.5" customHeight="1">
      <c r="A2257" s="31"/>
      <c r="B2257" s="19"/>
      <c r="C2257" s="12" t="n">
        <v>10210818</v>
      </c>
      <c r="D2257" s="12" t="s">
        <v>27</v>
      </c>
      <c r="E2257" s="13" t="s">
        <v>14</v>
      </c>
      <c r="F2257" s="12" t="s">
        <v>26</v>
      </c>
      <c r="G2257" s="20" t="n">
        <v>0.2</v>
      </c>
      <c r="H2257" s="12" t="n">
        <v>100</v>
      </c>
      <c r="I2257" s="20" t="n">
        <f>G2257*H2257*7</f>
        <v>140</v>
      </c>
      <c r="J2257" s="12" t="s">
        <v>113</v>
      </c>
      <c r="K2257" s="14" t="n">
        <v>0</v>
      </c>
      <c r="L2257" s="14" t="n">
        <v>0</v>
      </c>
      <c r="M2257" s="14" t="n">
        <v>0</v>
      </c>
      <c r="N2257" s="11" t="n">
        <v>0</v>
      </c>
      <c r="O2257" s="11" t="n">
        <v>0</v>
      </c>
      <c r="P2257" s="11" t="n">
        <v>0</v>
      </c>
      <c r="Q2257" s="22" t="n">
        <f>M2259/H2257</f>
        <v>0.94</v>
      </c>
    </row>
    <row r="2258" ht="22.5" customHeight="1">
      <c r="A2258" s="31"/>
      <c r="B2258" s="19"/>
      <c r="C2258" s="12"/>
      <c r="D2258" s="19"/>
      <c r="E2258" s="28"/>
      <c r="F2258" s="19"/>
      <c r="G2258" s="19"/>
      <c r="H2258" s="19"/>
      <c r="I2258" s="19"/>
      <c r="J2258" s="12" t="s">
        <v>114</v>
      </c>
      <c r="K2258" s="14" t="n">
        <v>54338</v>
      </c>
      <c r="L2258" s="14" t="n">
        <v>328</v>
      </c>
      <c r="M2258" s="14" t="n">
        <v>42</v>
      </c>
      <c r="N2258" s="11" t="n">
        <v>0.02</v>
      </c>
      <c r="O2258" s="11" t="n">
        <v>0.15</v>
      </c>
      <c r="P2258" s="11" t="n">
        <v>6.5</v>
      </c>
      <c r="Q2258" s="25"/>
    </row>
    <row r="2259" ht="22.5" customHeight="1">
      <c r="A2259" s="31"/>
      <c r="B2259" s="19"/>
      <c r="C2259" s="12"/>
      <c r="D2259" s="19"/>
      <c r="E2259" s="28"/>
      <c r="F2259" s="19"/>
      <c r="G2259" s="19"/>
      <c r="H2259" s="19"/>
      <c r="I2259" s="19"/>
      <c r="J2259" s="12" t="s">
        <v>115</v>
      </c>
      <c r="K2259" s="14" t="n">
        <v>315701</v>
      </c>
      <c r="L2259" s="14" t="n">
        <v>1182</v>
      </c>
      <c r="M2259" s="14" t="n">
        <v>94</v>
      </c>
      <c r="N2259" s="11" t="n">
        <v>0.02</v>
      </c>
      <c r="O2259" s="11" t="n">
        <v>0.23</v>
      </c>
      <c r="P2259" s="11" t="n">
        <v>21.34</v>
      </c>
      <c r="Q2259" s="25"/>
    </row>
    <row r="2260" ht="22.5" customHeight="1">
      <c r="A2260" s="31"/>
      <c r="B2260" s="19"/>
      <c r="C2260" s="12" t="n">
        <v>10501490</v>
      </c>
      <c r="D2260" s="12" t="s">
        <v>13</v>
      </c>
      <c r="E2260" s="13" t="s">
        <v>14</v>
      </c>
      <c r="F2260" s="12" t="s">
        <v>15</v>
      </c>
      <c r="G2260" s="20" t="n">
        <v>0.15</v>
      </c>
      <c r="H2260" s="12" t="n">
        <v>100</v>
      </c>
      <c r="I2260" s="20" t="n">
        <f>G2260*H2260*7</f>
        <v>105</v>
      </c>
      <c r="J2260" s="12" t="s">
        <v>113</v>
      </c>
      <c r="K2260" s="14" t="n">
        <v>0</v>
      </c>
      <c r="L2260" s="14" t="n">
        <v>0</v>
      </c>
      <c r="M2260" s="14" t="n">
        <v>0</v>
      </c>
      <c r="N2260" s="11" t="n">
        <v>0</v>
      </c>
      <c r="O2260" s="11" t="n">
        <v>0</v>
      </c>
      <c r="P2260" s="11" t="n">
        <v>0</v>
      </c>
      <c r="Q2260" s="22" t="n">
        <f>M2262/H2260</f>
        <v>0.06</v>
      </c>
    </row>
    <row r="2261" ht="22.5" customHeight="1">
      <c r="A2261" s="31"/>
      <c r="B2261" s="19"/>
      <c r="C2261" s="12"/>
      <c r="D2261" s="19"/>
      <c r="E2261" s="28"/>
      <c r="F2261" s="19"/>
      <c r="G2261" s="19"/>
      <c r="H2261" s="19"/>
      <c r="I2261" s="19"/>
      <c r="J2261" s="12" t="s">
        <v>114</v>
      </c>
      <c r="K2261" s="16" t="n">
        <v>272</v>
      </c>
      <c r="L2261" s="14" t="n">
        <v>99</v>
      </c>
      <c r="M2261" s="14" t="n">
        <v>2</v>
      </c>
      <c r="N2261" s="11" t="n">
        <v>0.003</v>
      </c>
      <c r="O2261" s="11" t="n">
        <v>0.13</v>
      </c>
      <c r="P2261" s="11" t="n">
        <v>0.26</v>
      </c>
      <c r="Q2261" s="25"/>
    </row>
    <row r="2262" ht="22.5" customHeight="1">
      <c r="A2262" s="31"/>
      <c r="B2262" s="19"/>
      <c r="C2262" s="12"/>
      <c r="D2262" s="19"/>
      <c r="E2262" s="28"/>
      <c r="F2262" s="19"/>
      <c r="G2262" s="19"/>
      <c r="H2262" s="19"/>
      <c r="I2262" s="19"/>
      <c r="J2262" s="12" t="s">
        <v>115</v>
      </c>
      <c r="K2262" s="14" t="n">
        <v>742</v>
      </c>
      <c r="L2262" s="14" t="n">
        <v>282</v>
      </c>
      <c r="M2262" s="14" t="n">
        <v>6</v>
      </c>
      <c r="N2262" s="11" t="n">
        <v>0.003</v>
      </c>
      <c r="O2262" s="11" t="n">
        <v>0.13</v>
      </c>
      <c r="P2262" s="11" t="n">
        <v>0.78</v>
      </c>
      <c r="Q2262" s="25"/>
    </row>
    <row r="2263" ht="22.5" customHeight="1">
      <c r="A2263" s="31"/>
      <c r="B2263" s="19"/>
      <c r="C2263" s="52" t="n">
        <v>10912510</v>
      </c>
      <c r="D2263" s="12" t="s">
        <v>10</v>
      </c>
      <c r="E2263" s="13" t="s">
        <v>11</v>
      </c>
      <c r="F2263" s="12" t="s">
        <v>32</v>
      </c>
      <c r="G2263" s="20" t="n">
        <v>0.17</v>
      </c>
      <c r="H2263" s="12" t="n">
        <v>500</v>
      </c>
      <c r="I2263" s="20" t="n">
        <f>G2263*H2263*7</f>
        <v>595</v>
      </c>
      <c r="J2263" s="12" t="s">
        <v>113</v>
      </c>
      <c r="K2263" s="14" t="n">
        <v>9583</v>
      </c>
      <c r="L2263" s="14" t="n">
        <v>2729</v>
      </c>
      <c r="M2263" s="14" t="n">
        <v>190</v>
      </c>
      <c r="N2263" s="11" t="n">
        <v>0.01</v>
      </c>
      <c r="O2263" s="11" t="n">
        <v>0.1</v>
      </c>
      <c r="P2263" s="11" t="n">
        <v>19.94</v>
      </c>
      <c r="Q2263" s="22" t="n">
        <f>M2265/H2263</f>
        <v>1.292</v>
      </c>
    </row>
    <row r="2264" ht="22.5" customHeight="1">
      <c r="A2264" s="31"/>
      <c r="B2264" s="19"/>
      <c r="C2264" s="12"/>
      <c r="D2264" s="19"/>
      <c r="E2264" s="28"/>
      <c r="F2264" s="19"/>
      <c r="G2264" s="19"/>
      <c r="H2264" s="19"/>
      <c r="I2264" s="19"/>
      <c r="J2264" s="12" t="s">
        <v>114</v>
      </c>
      <c r="K2264" s="16" t="n">
        <v>15264</v>
      </c>
      <c r="L2264" s="14" t="n">
        <v>4170</v>
      </c>
      <c r="M2264" s="14" t="n">
        <v>233</v>
      </c>
      <c r="N2264" s="11" t="n">
        <v>0.01</v>
      </c>
      <c r="O2264" s="11" t="n">
        <v>0.11</v>
      </c>
      <c r="P2264" s="11" t="n">
        <v>25.14</v>
      </c>
      <c r="Q2264" s="25"/>
    </row>
    <row r="2265" ht="22.5" customHeight="1">
      <c r="A2265" s="31"/>
      <c r="B2265" s="19"/>
      <c r="C2265" s="12"/>
      <c r="D2265" s="19"/>
      <c r="E2265" s="28"/>
      <c r="F2265" s="19"/>
      <c r="G2265" s="19"/>
      <c r="H2265" s="19"/>
      <c r="I2265" s="19"/>
      <c r="J2265" s="12" t="s">
        <v>115</v>
      </c>
      <c r="K2265" s="14" t="n">
        <v>60322</v>
      </c>
      <c r="L2265" s="14" t="n">
        <v>16932</v>
      </c>
      <c r="M2265" s="14" t="n">
        <v>646</v>
      </c>
      <c r="N2265" s="11" t="n">
        <v>0.01</v>
      </c>
      <c r="O2265" s="11" t="n">
        <v>0.15</v>
      </c>
      <c r="P2265" s="11" t="n">
        <v>97.56</v>
      </c>
      <c r="Q2265" s="25"/>
    </row>
    <row r="2266" ht="22.5" customHeight="1">
      <c r="A2266" s="31"/>
      <c r="B2266" s="19"/>
      <c r="C2266" s="52" t="n">
        <v>11080098</v>
      </c>
      <c r="D2266" s="12" t="s">
        <v>22</v>
      </c>
      <c r="E2266" s="13" t="s">
        <v>24</v>
      </c>
      <c r="F2266" s="12" t="s">
        <v>15</v>
      </c>
      <c r="G2266" s="20" t="n">
        <v>0.33</v>
      </c>
      <c r="H2266" s="12" t="n">
        <v>100</v>
      </c>
      <c r="I2266" s="20" t="n">
        <f>G2266*H2266*7</f>
        <v>231</v>
      </c>
      <c r="J2266" s="12" t="s">
        <v>113</v>
      </c>
      <c r="K2266" s="14" t="n">
        <v>0</v>
      </c>
      <c r="L2266" s="14" t="n">
        <v>0</v>
      </c>
      <c r="M2266" s="14" t="n">
        <v>0</v>
      </c>
      <c r="N2266" s="11" t="n">
        <v>0</v>
      </c>
      <c r="O2266" s="11" t="n">
        <v>0</v>
      </c>
      <c r="P2266" s="11" t="n">
        <v>0</v>
      </c>
      <c r="Q2266" s="22" t="n">
        <f>M2268/H2266</f>
        <v>0.02</v>
      </c>
    </row>
    <row r="2267" ht="22.5" customHeight="1">
      <c r="A2267" s="31"/>
      <c r="B2267" s="19"/>
      <c r="C2267" s="12"/>
      <c r="D2267" s="19"/>
      <c r="E2267" s="28"/>
      <c r="F2267" s="19"/>
      <c r="G2267" s="19"/>
      <c r="H2267" s="19"/>
      <c r="I2267" s="19"/>
      <c r="J2267" s="12" t="s">
        <v>114</v>
      </c>
      <c r="K2267" s="16" t="n">
        <v>235</v>
      </c>
      <c r="L2267" s="14" t="n">
        <v>141</v>
      </c>
      <c r="M2267" s="14" t="n">
        <v>1</v>
      </c>
      <c r="N2267" s="11" t="n">
        <v>0.002</v>
      </c>
      <c r="O2267" s="11" t="n">
        <v>0.33</v>
      </c>
      <c r="P2267" s="11" t="n">
        <v>0.33</v>
      </c>
      <c r="Q2267" s="25"/>
    </row>
    <row r="2268" ht="22.5" customHeight="1">
      <c r="A2268" s="31"/>
      <c r="B2268" s="19"/>
      <c r="C2268" s="12"/>
      <c r="D2268" s="19"/>
      <c r="E2268" s="28"/>
      <c r="F2268" s="19"/>
      <c r="G2268" s="19"/>
      <c r="H2268" s="19"/>
      <c r="I2268" s="19"/>
      <c r="J2268" s="12" t="s">
        <v>115</v>
      </c>
      <c r="K2268" s="14" t="n">
        <v>394</v>
      </c>
      <c r="L2268" s="14" t="n">
        <v>222</v>
      </c>
      <c r="M2268" s="14" t="n">
        <v>2</v>
      </c>
      <c r="N2268" s="11" t="n">
        <v>0.002</v>
      </c>
      <c r="O2268" s="11" t="n">
        <v>0.33</v>
      </c>
      <c r="P2268" s="11" t="n">
        <v>0.66</v>
      </c>
      <c r="Q2268" s="25"/>
    </row>
    <row r="2269" ht="22.5" customHeight="1">
      <c r="A2269" s="31"/>
      <c r="B2269" s="19"/>
      <c r="C2269" s="52" t="n">
        <v>91540124</v>
      </c>
      <c r="D2269" s="12" t="s">
        <v>33</v>
      </c>
      <c r="E2269" s="13" t="s">
        <v>34</v>
      </c>
      <c r="F2269" s="12" t="s">
        <v>12</v>
      </c>
      <c r="G2269" s="20" t="n">
        <v>0.5</v>
      </c>
      <c r="H2269" s="12" t="n">
        <v>50</v>
      </c>
      <c r="I2269" s="20" t="n">
        <f>G2269*H2269*7</f>
        <v>175</v>
      </c>
      <c r="J2269" s="12" t="s">
        <v>113</v>
      </c>
      <c r="K2269" s="14" t="n">
        <v>32</v>
      </c>
      <c r="L2269" s="14" t="n">
        <v>8</v>
      </c>
      <c r="M2269" s="14" t="n">
        <v>0</v>
      </c>
      <c r="N2269" s="11" t="n">
        <v>0</v>
      </c>
      <c r="O2269" s="11" t="n">
        <v>0</v>
      </c>
      <c r="P2269" s="11" t="n">
        <v>0.1562</v>
      </c>
      <c r="Q2269" s="22" t="n">
        <f>M2271/H2269</f>
        <v>0.1</v>
      </c>
    </row>
    <row r="2270" ht="22.5" customHeight="1">
      <c r="A2270" s="31"/>
      <c r="B2270" s="19"/>
      <c r="C2270" s="12"/>
      <c r="D2270" s="19"/>
      <c r="E2270" s="28"/>
      <c r="F2270" s="19"/>
      <c r="G2270" s="19"/>
      <c r="H2270" s="19"/>
      <c r="I2270" s="19"/>
      <c r="J2270" s="12" t="s">
        <v>114</v>
      </c>
      <c r="K2270" s="14" t="n">
        <v>521</v>
      </c>
      <c r="L2270" s="14" t="n">
        <v>132</v>
      </c>
      <c r="M2270" s="14" t="n">
        <v>4</v>
      </c>
      <c r="N2270" s="11" t="n">
        <v>0.019</v>
      </c>
      <c r="O2270" s="11" t="n">
        <v>0.613</v>
      </c>
      <c r="P2270" s="11" t="n">
        <v>2.4509</v>
      </c>
      <c r="Q2270" s="25"/>
    </row>
    <row r="2271" ht="22.5" customHeight="1">
      <c r="A2271" s="31"/>
      <c r="B2271" s="19"/>
      <c r="C2271" s="12"/>
      <c r="D2271" s="19"/>
      <c r="E2271" s="28"/>
      <c r="F2271" s="19"/>
      <c r="G2271" s="19"/>
      <c r="H2271" s="19"/>
      <c r="I2271" s="19"/>
      <c r="J2271" s="12" t="s">
        <v>115</v>
      </c>
      <c r="K2271" s="14" t="n">
        <v>774</v>
      </c>
      <c r="L2271" s="14" t="n">
        <v>184</v>
      </c>
      <c r="M2271" s="14" t="n">
        <v>5</v>
      </c>
      <c r="N2271" s="11" t="n">
        <v>0.018</v>
      </c>
      <c r="O2271" s="11" t="n">
        <v>0.668</v>
      </c>
      <c r="P2271" s="11" t="n">
        <v>3.339</v>
      </c>
      <c r="Q2271" s="25"/>
    </row>
    <row r="2272" ht="22.5" customHeight="1">
      <c r="A2272" s="31"/>
      <c r="B2272" s="19"/>
      <c r="C2272" s="52" t="n">
        <v>91548042</v>
      </c>
      <c r="D2272" s="12" t="s">
        <v>13</v>
      </c>
      <c r="E2272" s="13" t="s">
        <v>14</v>
      </c>
      <c r="F2272" s="12" t="s">
        <v>12</v>
      </c>
      <c r="G2272" s="20" t="n">
        <v>0.3</v>
      </c>
      <c r="H2272" s="12" t="n">
        <v>50</v>
      </c>
      <c r="I2272" s="20" t="n">
        <f>G2272*H2272*7</f>
        <v>105</v>
      </c>
      <c r="J2272" s="12" t="s">
        <v>113</v>
      </c>
      <c r="K2272" s="14" t="n">
        <v>0</v>
      </c>
      <c r="L2272" s="14" t="n">
        <v>0</v>
      </c>
      <c r="M2272" s="14" t="n">
        <v>0</v>
      </c>
      <c r="N2272" s="11" t="n">
        <v>0</v>
      </c>
      <c r="O2272" s="11" t="n">
        <v>0</v>
      </c>
      <c r="P2272" s="11" t="n">
        <v>0</v>
      </c>
      <c r="Q2272" s="22" t="n">
        <f>M2274/H2272</f>
        <v>0</v>
      </c>
    </row>
    <row r="2273" ht="22.5" customHeight="1">
      <c r="A2273" s="31"/>
      <c r="B2273" s="19"/>
      <c r="C2273" s="12"/>
      <c r="D2273" s="19"/>
      <c r="E2273" s="28"/>
      <c r="F2273" s="19"/>
      <c r="G2273" s="19"/>
      <c r="H2273" s="19"/>
      <c r="I2273" s="19"/>
      <c r="J2273" s="12" t="s">
        <v>114</v>
      </c>
      <c r="K2273" s="14" t="n">
        <v>2241</v>
      </c>
      <c r="L2273" s="14" t="n">
        <v>6</v>
      </c>
      <c r="M2273" s="14" t="n">
        <v>0</v>
      </c>
      <c r="N2273" s="11" t="n">
        <v>0</v>
      </c>
      <c r="O2273" s="11" t="n">
        <v>0</v>
      </c>
      <c r="P2273" s="11" t="n">
        <v>0.0218</v>
      </c>
      <c r="Q2273" s="25"/>
    </row>
    <row r="2274" ht="22.5" customHeight="1">
      <c r="A2274" s="31"/>
      <c r="B2274" s="19"/>
      <c r="C2274" s="12"/>
      <c r="D2274" s="19"/>
      <c r="E2274" s="28"/>
      <c r="F2274" s="19"/>
      <c r="G2274" s="19"/>
      <c r="H2274" s="19"/>
      <c r="I2274" s="19"/>
      <c r="J2274" s="12" t="s">
        <v>115</v>
      </c>
      <c r="K2274" s="14" t="n">
        <v>6589</v>
      </c>
      <c r="L2274" s="14" t="n">
        <v>27</v>
      </c>
      <c r="M2274" s="14" t="n">
        <v>0</v>
      </c>
      <c r="N2274" s="11" t="n">
        <v>0</v>
      </c>
      <c r="O2274" s="11" t="n">
        <v>0</v>
      </c>
      <c r="P2274" s="11" t="n">
        <v>0.0617</v>
      </c>
      <c r="Q2274" s="25"/>
    </row>
    <row r="2275" ht="22.5" customHeight="1">
      <c r="A2275" s="31"/>
      <c r="B2275" s="19"/>
      <c r="C2275" s="52" t="n">
        <v>91548044</v>
      </c>
      <c r="D2275" s="12" t="s">
        <v>92</v>
      </c>
      <c r="E2275" s="13" t="s">
        <v>14</v>
      </c>
      <c r="F2275" s="12" t="s">
        <v>12</v>
      </c>
      <c r="G2275" s="20" t="n">
        <v>1</v>
      </c>
      <c r="H2275" s="12" t="n">
        <v>50</v>
      </c>
      <c r="I2275" s="20" t="n">
        <f>G2275*H2275*7</f>
        <v>350</v>
      </c>
      <c r="J2275" s="12" t="s">
        <v>113</v>
      </c>
      <c r="K2275" s="14" t="n">
        <v>10206</v>
      </c>
      <c r="L2275" s="14" t="n">
        <v>612</v>
      </c>
      <c r="M2275" s="14" t="n">
        <v>0</v>
      </c>
      <c r="N2275" s="11" t="n">
        <v>0</v>
      </c>
      <c r="O2275" s="11" t="n">
        <v>0</v>
      </c>
      <c r="P2275" s="11" t="n">
        <v>6.9023</v>
      </c>
      <c r="Q2275" s="22" t="n">
        <f>M2277/H2275</f>
        <v>0</v>
      </c>
    </row>
    <row r="2276" ht="22.5" customHeight="1">
      <c r="A2276" s="31"/>
      <c r="B2276" s="19"/>
      <c r="C2276" s="12"/>
      <c r="D2276" s="19"/>
      <c r="E2276" s="28"/>
      <c r="F2276" s="19"/>
      <c r="G2276" s="19"/>
      <c r="H2276" s="19"/>
      <c r="I2276" s="19"/>
      <c r="J2276" s="12" t="s">
        <v>114</v>
      </c>
      <c r="K2276" s="14" t="n">
        <v>30493</v>
      </c>
      <c r="L2276" s="14" t="n">
        <v>1936</v>
      </c>
      <c r="M2276" s="14" t="n">
        <v>0</v>
      </c>
      <c r="N2276" s="11" t="n">
        <v>0</v>
      </c>
      <c r="O2276" s="11" t="n">
        <v>0</v>
      </c>
      <c r="P2276" s="11" t="n">
        <v>19.0009</v>
      </c>
      <c r="Q2276" s="25"/>
      <c r="R2276" s="4" t="s">
        <v>153</v>
      </c>
    </row>
    <row r="2277" ht="22.5" customHeight="1">
      <c r="A2277" s="31"/>
      <c r="B2277" s="19"/>
      <c r="C2277" s="12"/>
      <c r="D2277" s="19"/>
      <c r="E2277" s="28"/>
      <c r="F2277" s="19"/>
      <c r="G2277" s="19"/>
      <c r="H2277" s="19"/>
      <c r="I2277" s="19"/>
      <c r="J2277" s="12" t="s">
        <v>115</v>
      </c>
      <c r="K2277" s="14" t="n">
        <v>30916</v>
      </c>
      <c r="L2277" s="14" t="n">
        <v>1995</v>
      </c>
      <c r="M2277" s="14" t="n">
        <v>0</v>
      </c>
      <c r="N2277" s="11" t="n">
        <v>0</v>
      </c>
      <c r="O2277" s="11" t="n">
        <v>0</v>
      </c>
      <c r="P2277" s="11" t="n">
        <v>19.4317</v>
      </c>
      <c r="Q2277" s="25"/>
    </row>
    <row r="2278" ht="22.5" customHeight="1">
      <c r="A2278" s="31"/>
      <c r="B2278" s="19"/>
      <c r="C2278" s="52" t="n">
        <v>91548043</v>
      </c>
      <c r="D2278" s="12" t="s">
        <v>28</v>
      </c>
      <c r="E2278" s="13" t="s">
        <v>35</v>
      </c>
      <c r="F2278" s="12" t="s">
        <v>15</v>
      </c>
      <c r="G2278" s="20" t="n">
        <v>0.1</v>
      </c>
      <c r="H2278" s="12" t="n">
        <v>200</v>
      </c>
      <c r="I2278" s="20" t="n">
        <f>G2278*H2278*7</f>
        <v>140</v>
      </c>
      <c r="J2278" s="12" t="s">
        <v>113</v>
      </c>
      <c r="K2278" s="14" t="n">
        <v>102</v>
      </c>
      <c r="L2278" s="14" t="n">
        <v>27</v>
      </c>
      <c r="M2278" s="14" t="n">
        <v>0</v>
      </c>
      <c r="N2278" s="11" t="n">
        <v>0</v>
      </c>
      <c r="O2278" s="11" t="n">
        <v>0</v>
      </c>
      <c r="P2278" s="11" t="n">
        <v>0</v>
      </c>
      <c r="Q2278" s="22" t="n">
        <f>M2280/H2278</f>
        <v>0.975</v>
      </c>
    </row>
    <row r="2279" ht="22.5" customHeight="1">
      <c r="A2279" s="31"/>
      <c r="B2279" s="19"/>
      <c r="C2279" s="12"/>
      <c r="D2279" s="19"/>
      <c r="E2279" s="28"/>
      <c r="F2279" s="19"/>
      <c r="G2279" s="19"/>
      <c r="H2279" s="19"/>
      <c r="I2279" s="19"/>
      <c r="J2279" s="12" t="s">
        <v>114</v>
      </c>
      <c r="K2279" s="14" t="n">
        <v>10713</v>
      </c>
      <c r="L2279" s="14" t="n">
        <v>4646</v>
      </c>
      <c r="M2279" s="14" t="n">
        <v>66</v>
      </c>
      <c r="N2279" s="11" t="n">
        <v>0.001</v>
      </c>
      <c r="O2279" s="11" t="n">
        <v>0.1</v>
      </c>
      <c r="P2279" s="11" t="n">
        <v>6.6</v>
      </c>
      <c r="Q2279" s="25"/>
    </row>
    <row r="2280" ht="22.5" customHeight="1">
      <c r="A2280" s="31"/>
      <c r="B2280" s="19"/>
      <c r="C2280" s="12"/>
      <c r="D2280" s="19"/>
      <c r="E2280" s="28"/>
      <c r="F2280" s="19"/>
      <c r="G2280" s="19"/>
      <c r="H2280" s="19"/>
      <c r="I2280" s="19"/>
      <c r="J2280" s="12" t="s">
        <v>115</v>
      </c>
      <c r="K2280" s="14" t="n">
        <v>56601</v>
      </c>
      <c r="L2280" s="14" t="n">
        <v>23967</v>
      </c>
      <c r="M2280" s="14" t="n">
        <v>195</v>
      </c>
      <c r="N2280" s="11" t="n">
        <v>0.001</v>
      </c>
      <c r="O2280" s="11" t="n">
        <v>0.1</v>
      </c>
      <c r="P2280" s="11" t="n">
        <v>19.5</v>
      </c>
      <c r="Q2280" s="25"/>
    </row>
    <row r="2281" ht="22.5" customHeight="1">
      <c r="A2281" s="31"/>
      <c r="B2281" s="19"/>
      <c r="C2281" s="52" t="n">
        <v>91552653</v>
      </c>
      <c r="D2281" s="12" t="s">
        <v>93</v>
      </c>
      <c r="E2281" s="13" t="s">
        <v>14</v>
      </c>
      <c r="F2281" s="12" t="s">
        <v>12</v>
      </c>
      <c r="G2281" s="20" t="n">
        <v>0.4</v>
      </c>
      <c r="H2281" s="12" t="n">
        <v>100</v>
      </c>
      <c r="I2281" s="20" t="n">
        <f>G2281*H2281*7</f>
        <v>280</v>
      </c>
      <c r="J2281" s="12" t="s">
        <v>113</v>
      </c>
      <c r="K2281" s="14" t="n">
        <v>1140</v>
      </c>
      <c r="L2281" s="14" t="n">
        <v>154</v>
      </c>
      <c r="M2281" s="14" t="n">
        <v>0</v>
      </c>
      <c r="N2281" s="11" t="n">
        <v>0</v>
      </c>
      <c r="O2281" s="11" t="n">
        <v>0</v>
      </c>
      <c r="P2281" s="11" t="n">
        <v>1.6647</v>
      </c>
      <c r="Q2281" s="22" t="n">
        <f>M2283/H2281</f>
        <v>0</v>
      </c>
    </row>
    <row r="2282" ht="22.5" customHeight="1">
      <c r="A2282" s="31"/>
      <c r="B2282" s="19"/>
      <c r="C2282" s="12"/>
      <c r="D2282" s="19"/>
      <c r="E2282" s="28"/>
      <c r="F2282" s="19"/>
      <c r="G2282" s="19"/>
      <c r="H2282" s="19"/>
      <c r="I2282" s="19"/>
      <c r="J2282" s="12" t="s">
        <v>114</v>
      </c>
      <c r="K2282" s="14" t="n">
        <v>5626</v>
      </c>
      <c r="L2282" s="14" t="n">
        <v>545</v>
      </c>
      <c r="M2282" s="14" t="n">
        <v>0</v>
      </c>
      <c r="N2282" s="11" t="n">
        <v>0</v>
      </c>
      <c r="O2282" s="11" t="n">
        <v>0</v>
      </c>
      <c r="P2282" s="11" t="n">
        <v>5.3585</v>
      </c>
      <c r="Q2282" s="25"/>
      <c r="R2282" s="4" t="s">
        <v>153</v>
      </c>
    </row>
    <row r="2283" ht="22.5" customHeight="1">
      <c r="A2283" s="31"/>
      <c r="B2283" s="19"/>
      <c r="C2283" s="12"/>
      <c r="D2283" s="19"/>
      <c r="E2283" s="28"/>
      <c r="F2283" s="19"/>
      <c r="G2283" s="19"/>
      <c r="H2283" s="19"/>
      <c r="I2283" s="19"/>
      <c r="J2283" s="12" t="s">
        <v>115</v>
      </c>
      <c r="K2283" s="14" t="n">
        <v>5673</v>
      </c>
      <c r="L2283" s="14" t="n">
        <v>551</v>
      </c>
      <c r="M2283" s="14" t="n">
        <v>0</v>
      </c>
      <c r="N2283" s="11" t="n">
        <v>0</v>
      </c>
      <c r="O2283" s="11" t="n">
        <v>0</v>
      </c>
      <c r="P2283" s="11" t="n">
        <v>5.4119</v>
      </c>
      <c r="Q2283" s="25"/>
    </row>
    <row r="2284" ht="22.5" customHeight="1">
      <c r="A2284" s="31"/>
      <c r="B2284" s="19"/>
      <c r="C2284" s="52" t="n">
        <v>11715627</v>
      </c>
      <c r="D2284" s="12" t="s">
        <v>31</v>
      </c>
      <c r="E2284" s="13" t="s">
        <v>14</v>
      </c>
      <c r="F2284" s="12" t="s">
        <v>15</v>
      </c>
      <c r="G2284" s="20" t="n">
        <v>0.4</v>
      </c>
      <c r="H2284" s="12" t="n">
        <v>100</v>
      </c>
      <c r="I2284" s="20" t="n">
        <f>G2284*H2284*7</f>
        <v>280</v>
      </c>
      <c r="J2284" s="12" t="s">
        <v>113</v>
      </c>
      <c r="K2284" s="14" t="n">
        <v>0</v>
      </c>
      <c r="L2284" s="14" t="n">
        <v>0</v>
      </c>
      <c r="M2284" s="14" t="n">
        <v>0</v>
      </c>
      <c r="N2284" s="11" t="n">
        <v>0</v>
      </c>
      <c r="O2284" s="11" t="n">
        <v>0</v>
      </c>
      <c r="P2284" s="11" t="n">
        <v>0</v>
      </c>
      <c r="Q2284" s="22" t="n">
        <f>M2286/H2284</f>
        <v>0</v>
      </c>
    </row>
    <row r="2285" ht="22.5" customHeight="1">
      <c r="A2285" s="31"/>
      <c r="B2285" s="19"/>
      <c r="C2285" s="12"/>
      <c r="D2285" s="19"/>
      <c r="E2285" s="28"/>
      <c r="F2285" s="19"/>
      <c r="G2285" s="19"/>
      <c r="H2285" s="19"/>
      <c r="I2285" s="19"/>
      <c r="J2285" s="12" t="s">
        <v>114</v>
      </c>
      <c r="K2285" s="14" t="n">
        <v>18</v>
      </c>
      <c r="L2285" s="14" t="n">
        <v>1</v>
      </c>
      <c r="M2285" s="14" t="n">
        <v>0</v>
      </c>
      <c r="N2285" s="11" t="n">
        <v>0</v>
      </c>
      <c r="O2285" s="11" t="n">
        <v>0</v>
      </c>
      <c r="P2285" s="11" t="n">
        <v>0</v>
      </c>
      <c r="Q2285" s="25"/>
    </row>
    <row r="2286" ht="22.5" customHeight="1">
      <c r="A2286" s="31"/>
      <c r="B2286" s="19"/>
      <c r="C2286" s="12"/>
      <c r="D2286" s="19"/>
      <c r="E2286" s="28"/>
      <c r="F2286" s="19"/>
      <c r="G2286" s="19"/>
      <c r="H2286" s="19"/>
      <c r="I2286" s="19"/>
      <c r="J2286" s="12" t="s">
        <v>115</v>
      </c>
      <c r="K2286" s="14" t="n">
        <v>37</v>
      </c>
      <c r="L2286" s="14" t="n">
        <v>3</v>
      </c>
      <c r="M2286" s="14" t="n">
        <v>0</v>
      </c>
      <c r="N2286" s="11" t="n">
        <v>0</v>
      </c>
      <c r="O2286" s="11" t="n">
        <v>0</v>
      </c>
      <c r="P2286" s="11" t="n">
        <v>0</v>
      </c>
      <c r="Q2286" s="25"/>
    </row>
    <row r="2287" ht="22.5" customHeight="1">
      <c r="A2287" s="31"/>
      <c r="B2287" s="19"/>
      <c r="C2287" s="52" t="n">
        <v>11715655</v>
      </c>
      <c r="D2287" s="12" t="s">
        <v>16</v>
      </c>
      <c r="E2287" s="13" t="s">
        <v>11</v>
      </c>
      <c r="F2287" s="12" t="s">
        <v>15</v>
      </c>
      <c r="G2287" s="20" t="n">
        <v>0.15</v>
      </c>
      <c r="H2287" s="12" t="n">
        <v>100</v>
      </c>
      <c r="I2287" s="20" t="n">
        <f>G2287*H2287*7</f>
        <v>105</v>
      </c>
      <c r="J2287" s="12" t="s">
        <v>113</v>
      </c>
      <c r="K2287" s="14" t="n">
        <v>0</v>
      </c>
      <c r="L2287" s="14" t="n">
        <v>0</v>
      </c>
      <c r="M2287" s="14" t="n">
        <v>0</v>
      </c>
      <c r="N2287" s="11" t="n">
        <v>0</v>
      </c>
      <c r="O2287" s="11" t="n">
        <v>0</v>
      </c>
      <c r="P2287" s="11" t="n">
        <v>0</v>
      </c>
      <c r="Q2287" s="22" t="n">
        <f>M2289/H2287</f>
        <v>0</v>
      </c>
    </row>
    <row r="2288" ht="22.5" customHeight="1">
      <c r="A2288" s="31"/>
      <c r="B2288" s="19"/>
      <c r="C2288" s="12"/>
      <c r="D2288" s="19"/>
      <c r="E2288" s="28"/>
      <c r="F2288" s="19"/>
      <c r="G2288" s="19"/>
      <c r="H2288" s="19"/>
      <c r="I2288" s="19"/>
      <c r="J2288" s="12" t="s">
        <v>114</v>
      </c>
      <c r="K2288" s="14" t="n">
        <v>49</v>
      </c>
      <c r="L2288" s="14" t="n">
        <v>2</v>
      </c>
      <c r="M2288" s="14" t="n">
        <v>0</v>
      </c>
      <c r="N2288" s="11" t="n">
        <v>0</v>
      </c>
      <c r="O2288" s="11" t="n">
        <v>0</v>
      </c>
      <c r="P2288" s="11" t="n">
        <v>0</v>
      </c>
      <c r="Q2288" s="25"/>
    </row>
    <row r="2289" ht="22.5" customHeight="1">
      <c r="A2289" s="31"/>
      <c r="B2289" s="19"/>
      <c r="C2289" s="12"/>
      <c r="D2289" s="19"/>
      <c r="E2289" s="28"/>
      <c r="F2289" s="19"/>
      <c r="G2289" s="19"/>
      <c r="H2289" s="19"/>
      <c r="I2289" s="19"/>
      <c r="J2289" s="12" t="s">
        <v>115</v>
      </c>
      <c r="K2289" s="14" t="n">
        <v>267</v>
      </c>
      <c r="L2289" s="14" t="n">
        <v>3</v>
      </c>
      <c r="M2289" s="14" t="n">
        <v>0</v>
      </c>
      <c r="N2289" s="11" t="n">
        <v>0</v>
      </c>
      <c r="O2289" s="11" t="n">
        <v>0</v>
      </c>
      <c r="P2289" s="11" t="n">
        <v>0</v>
      </c>
      <c r="Q2289" s="25"/>
    </row>
    <row r="2290" ht="22.5" customHeight="1">
      <c r="A2290" s="31"/>
      <c r="B2290" s="19"/>
      <c r="C2290" s="52" t="n">
        <v>11715811</v>
      </c>
      <c r="D2290" s="12" t="s">
        <v>16</v>
      </c>
      <c r="E2290" s="13" t="s">
        <v>17</v>
      </c>
      <c r="F2290" s="12" t="s">
        <v>15</v>
      </c>
      <c r="G2290" s="20" t="n">
        <v>0.17</v>
      </c>
      <c r="H2290" s="12" t="n">
        <v>100</v>
      </c>
      <c r="I2290" s="20" t="n">
        <f>G2290*H2290*7</f>
        <v>119</v>
      </c>
      <c r="J2290" s="12" t="s">
        <v>113</v>
      </c>
      <c r="K2290" s="14" t="n">
        <v>0</v>
      </c>
      <c r="L2290" s="14" t="n">
        <v>0</v>
      </c>
      <c r="M2290" s="14" t="n">
        <v>0</v>
      </c>
      <c r="N2290" s="11" t="n">
        <v>0</v>
      </c>
      <c r="O2290" s="11" t="n">
        <v>0</v>
      </c>
      <c r="P2290" s="11" t="n">
        <v>0</v>
      </c>
      <c r="Q2290" s="22" t="n">
        <f>M2292/H2290</f>
        <v>0</v>
      </c>
    </row>
    <row r="2291" ht="22.5" customHeight="1">
      <c r="A2291" s="31"/>
      <c r="B2291" s="19"/>
      <c r="C2291" s="12"/>
      <c r="D2291" s="19"/>
      <c r="E2291" s="28"/>
      <c r="F2291" s="19"/>
      <c r="G2291" s="19"/>
      <c r="H2291" s="19"/>
      <c r="I2291" s="19"/>
      <c r="J2291" s="12" t="s">
        <v>114</v>
      </c>
      <c r="K2291" s="14" t="n">
        <v>59</v>
      </c>
      <c r="L2291" s="14" t="n">
        <v>0</v>
      </c>
      <c r="M2291" s="14" t="n">
        <v>0</v>
      </c>
      <c r="N2291" s="11" t="n">
        <v>0</v>
      </c>
      <c r="O2291" s="11" t="n">
        <v>0</v>
      </c>
      <c r="P2291" s="11" t="n">
        <v>0</v>
      </c>
      <c r="Q2291" s="25"/>
    </row>
    <row r="2292" ht="22.5" customHeight="1">
      <c r="A2292" s="31"/>
      <c r="B2292" s="19"/>
      <c r="C2292" s="12"/>
      <c r="D2292" s="19"/>
      <c r="E2292" s="28"/>
      <c r="F2292" s="19"/>
      <c r="G2292" s="19"/>
      <c r="H2292" s="19"/>
      <c r="I2292" s="19"/>
      <c r="J2292" s="12" t="s">
        <v>115</v>
      </c>
      <c r="K2292" s="14" t="n">
        <v>127</v>
      </c>
      <c r="L2292" s="14" t="n">
        <v>2</v>
      </c>
      <c r="M2292" s="14" t="n">
        <v>0</v>
      </c>
      <c r="N2292" s="11" t="n">
        <v>0</v>
      </c>
      <c r="O2292" s="11" t="n">
        <v>0</v>
      </c>
      <c r="P2292" s="11" t="n">
        <v>0</v>
      </c>
      <c r="Q2292" s="25"/>
    </row>
    <row r="2293" ht="22.5" customHeight="1">
      <c r="A2293" s="31"/>
      <c r="B2293" s="19"/>
      <c r="C2293" s="52" t="n">
        <v>11729927</v>
      </c>
      <c r="D2293" s="12" t="s">
        <v>10</v>
      </c>
      <c r="E2293" s="13" t="s">
        <v>20</v>
      </c>
      <c r="F2293" s="12" t="s">
        <v>15</v>
      </c>
      <c r="G2293" s="20" t="n">
        <v>0.25</v>
      </c>
      <c r="H2293" s="12" t="n">
        <v>100</v>
      </c>
      <c r="I2293" s="20" t="n">
        <f>G2293*H2293*7</f>
        <v>175</v>
      </c>
      <c r="J2293" s="12" t="s">
        <v>113</v>
      </c>
      <c r="K2293" s="14" t="n">
        <v>0</v>
      </c>
      <c r="L2293" s="14" t="n">
        <v>0</v>
      </c>
      <c r="M2293" s="14" t="n">
        <v>0</v>
      </c>
      <c r="N2293" s="11" t="n">
        <v>0</v>
      </c>
      <c r="O2293" s="11" t="n">
        <v>0</v>
      </c>
      <c r="P2293" s="11" t="n">
        <v>0</v>
      </c>
      <c r="Q2293" s="22" t="n">
        <f>M2295/H2293</f>
        <v>0.52</v>
      </c>
    </row>
    <row r="2294" ht="22.5" customHeight="1">
      <c r="A2294" s="31"/>
      <c r="B2294" s="19"/>
      <c r="C2294" s="12"/>
      <c r="D2294" s="19"/>
      <c r="E2294" s="28"/>
      <c r="F2294" s="19"/>
      <c r="G2294" s="19"/>
      <c r="H2294" s="19"/>
      <c r="I2294" s="19"/>
      <c r="J2294" s="12" t="s">
        <v>114</v>
      </c>
      <c r="K2294" s="14" t="n">
        <v>23737</v>
      </c>
      <c r="L2294" s="14" t="n">
        <v>2499</v>
      </c>
      <c r="M2294" s="14" t="n">
        <v>14</v>
      </c>
      <c r="N2294" s="11" t="n">
        <v>0.001</v>
      </c>
      <c r="O2294" s="11" t="n">
        <v>0.25</v>
      </c>
      <c r="P2294" s="11" t="n">
        <v>3.5</v>
      </c>
      <c r="Q2294" s="25"/>
    </row>
    <row r="2295" ht="22.5" customHeight="1">
      <c r="A2295" s="31"/>
      <c r="B2295" s="19"/>
      <c r="C2295" s="12"/>
      <c r="D2295" s="19"/>
      <c r="E2295" s="28"/>
      <c r="F2295" s="19"/>
      <c r="G2295" s="19"/>
      <c r="H2295" s="19"/>
      <c r="I2295" s="19"/>
      <c r="J2295" s="12" t="s">
        <v>115</v>
      </c>
      <c r="K2295" s="14" t="n">
        <v>80215</v>
      </c>
      <c r="L2295" s="14" t="n">
        <v>5808</v>
      </c>
      <c r="M2295" s="14" t="n">
        <v>52</v>
      </c>
      <c r="N2295" s="11" t="n">
        <v>0.002</v>
      </c>
      <c r="O2295" s="11" t="n">
        <v>0.25</v>
      </c>
      <c r="P2295" s="11" t="n">
        <v>13</v>
      </c>
      <c r="Q2295" s="25"/>
    </row>
    <row r="2296" ht="22.5" customHeight="1">
      <c r="A2296" s="31"/>
      <c r="B2296" s="19"/>
      <c r="C2296" s="52" t="n">
        <v>11729820</v>
      </c>
      <c r="D2296" s="12" t="s">
        <v>10</v>
      </c>
      <c r="E2296" s="13" t="s">
        <v>25</v>
      </c>
      <c r="F2296" s="12" t="s">
        <v>15</v>
      </c>
      <c r="G2296" s="20" t="n">
        <v>0.3</v>
      </c>
      <c r="H2296" s="12" t="n">
        <v>100</v>
      </c>
      <c r="I2296" s="20" t="n">
        <f>G2296*H2296*7</f>
        <v>210</v>
      </c>
      <c r="J2296" s="12" t="s">
        <v>113</v>
      </c>
      <c r="K2296" s="14" t="n">
        <v>0</v>
      </c>
      <c r="L2296" s="14" t="n">
        <v>0</v>
      </c>
      <c r="M2296" s="14" t="n">
        <v>0</v>
      </c>
      <c r="N2296" s="11" t="n">
        <v>0</v>
      </c>
      <c r="O2296" s="11" t="n">
        <v>0</v>
      </c>
      <c r="P2296" s="11" t="n">
        <v>0</v>
      </c>
      <c r="Q2296" s="22" t="n">
        <f>M2298/H2296</f>
        <v>0</v>
      </c>
    </row>
    <row r="2297" ht="22.5" customHeight="1">
      <c r="A2297" s="31"/>
      <c r="B2297" s="19"/>
      <c r="C2297" s="12"/>
      <c r="D2297" s="19"/>
      <c r="E2297" s="28"/>
      <c r="F2297" s="19"/>
      <c r="G2297" s="19"/>
      <c r="H2297" s="19"/>
      <c r="I2297" s="19"/>
      <c r="J2297" s="12" t="s">
        <v>114</v>
      </c>
      <c r="K2297" s="14" t="n">
        <v>11</v>
      </c>
      <c r="L2297" s="14" t="n">
        <v>1</v>
      </c>
      <c r="M2297" s="14" t="n">
        <v>0</v>
      </c>
      <c r="N2297" s="11" t="n">
        <v>0</v>
      </c>
      <c r="O2297" s="11" t="n">
        <v>0</v>
      </c>
      <c r="P2297" s="11" t="n">
        <v>0</v>
      </c>
      <c r="Q2297" s="25"/>
    </row>
    <row r="2298" ht="22.5" customHeight="1">
      <c r="A2298" s="31"/>
      <c r="B2298" s="19"/>
      <c r="C2298" s="12"/>
      <c r="D2298" s="19"/>
      <c r="E2298" s="28"/>
      <c r="F2298" s="19"/>
      <c r="G2298" s="19"/>
      <c r="H2298" s="19"/>
      <c r="I2298" s="19"/>
      <c r="J2298" s="12" t="s">
        <v>115</v>
      </c>
      <c r="K2298" s="14" t="n">
        <v>29</v>
      </c>
      <c r="L2298" s="14" t="n">
        <v>3</v>
      </c>
      <c r="M2298" s="14" t="n">
        <v>0</v>
      </c>
      <c r="N2298" s="11" t="n">
        <v>0</v>
      </c>
      <c r="O2298" s="11" t="n">
        <v>0</v>
      </c>
      <c r="P2298" s="11" t="n">
        <v>0</v>
      </c>
      <c r="Q2298" s="25"/>
    </row>
    <row r="2299" ht="22.5" customHeight="1">
      <c r="A2299" s="31"/>
      <c r="B2299" s="19"/>
      <c r="C2299" s="52" t="n">
        <v>11729830</v>
      </c>
      <c r="D2299" s="12" t="s">
        <v>10</v>
      </c>
      <c r="E2299" s="13" t="s">
        <v>11</v>
      </c>
      <c r="F2299" s="12" t="s">
        <v>12</v>
      </c>
      <c r="G2299" s="20" t="n">
        <v>0.17</v>
      </c>
      <c r="H2299" s="12" t="n">
        <v>100</v>
      </c>
      <c r="I2299" s="20" t="n">
        <f>G2299*H2299*7</f>
        <v>119</v>
      </c>
      <c r="J2299" s="12" t="s">
        <v>113</v>
      </c>
      <c r="K2299" s="14" t="n">
        <v>0</v>
      </c>
      <c r="L2299" s="14" t="n">
        <v>0</v>
      </c>
      <c r="M2299" s="14" t="n">
        <v>0</v>
      </c>
      <c r="N2299" s="11" t="n">
        <v>0</v>
      </c>
      <c r="O2299" s="11" t="n">
        <v>0</v>
      </c>
      <c r="P2299" s="11" t="n">
        <v>0</v>
      </c>
      <c r="Q2299" s="22" t="n">
        <f>M2301/H2299</f>
        <v>0</v>
      </c>
    </row>
    <row r="2300" ht="22.5" customHeight="1">
      <c r="A2300" s="31"/>
      <c r="B2300" s="19"/>
      <c r="C2300" s="12"/>
      <c r="D2300" s="19"/>
      <c r="E2300" s="28"/>
      <c r="F2300" s="19"/>
      <c r="G2300" s="19"/>
      <c r="H2300" s="19"/>
      <c r="I2300" s="19"/>
      <c r="J2300" s="12" t="s">
        <v>114</v>
      </c>
      <c r="K2300" s="14" t="n">
        <v>4</v>
      </c>
      <c r="L2300" s="14" t="n">
        <v>1</v>
      </c>
      <c r="M2300" s="14" t="n">
        <v>0</v>
      </c>
      <c r="N2300" s="11" t="n">
        <v>0</v>
      </c>
      <c r="O2300" s="11" t="n">
        <v>0</v>
      </c>
      <c r="P2300" s="11" t="n">
        <v>0</v>
      </c>
      <c r="Q2300" s="25"/>
    </row>
    <row r="2301" ht="22.5" customHeight="1">
      <c r="A2301" s="31"/>
      <c r="B2301" s="19"/>
      <c r="C2301" s="12"/>
      <c r="D2301" s="19"/>
      <c r="E2301" s="28"/>
      <c r="F2301" s="19"/>
      <c r="G2301" s="19"/>
      <c r="H2301" s="19"/>
      <c r="I2301" s="19"/>
      <c r="J2301" s="12" t="s">
        <v>115</v>
      </c>
      <c r="K2301" s="14" t="n">
        <v>9</v>
      </c>
      <c r="L2301" s="14" t="n">
        <v>1</v>
      </c>
      <c r="M2301" s="14" t="n">
        <v>0</v>
      </c>
      <c r="N2301" s="11" t="n">
        <v>0</v>
      </c>
      <c r="O2301" s="11" t="n">
        <v>0</v>
      </c>
      <c r="P2301" s="11" t="n">
        <v>0</v>
      </c>
      <c r="Q2301" s="25"/>
    </row>
    <row r="2302" ht="22.5" customHeight="1">
      <c r="A2302" s="31"/>
      <c r="B2302" s="50" t="s">
        <v>116</v>
      </c>
      <c r="C2302" s="12" t="n">
        <v>6061077</v>
      </c>
      <c r="D2302" s="12" t="s">
        <v>39</v>
      </c>
      <c r="E2302" s="13" t="s">
        <v>14</v>
      </c>
      <c r="F2302" s="12" t="s">
        <v>15</v>
      </c>
      <c r="G2302" s="20" t="n">
        <v>2</v>
      </c>
      <c r="H2302" s="12" t="n">
        <v>20</v>
      </c>
      <c r="I2302" s="20" t="n">
        <f>G2302*H2302*7</f>
        <v>280</v>
      </c>
      <c r="J2302" s="12" t="s">
        <v>113</v>
      </c>
      <c r="K2302" s="16" t="n">
        <v>69</v>
      </c>
      <c r="L2302" s="14" t="n">
        <v>0</v>
      </c>
      <c r="M2302" s="14" t="n">
        <v>0</v>
      </c>
      <c r="N2302" s="11" t="n">
        <v>0</v>
      </c>
      <c r="O2302" s="11" t="n">
        <v>0</v>
      </c>
      <c r="P2302" s="11" t="n">
        <v>0</v>
      </c>
      <c r="Q2302" s="22" t="n">
        <f>M2304/H2302</f>
        <v>0.15</v>
      </c>
    </row>
    <row r="2303" ht="22.5" customHeight="1">
      <c r="A2303" s="31"/>
      <c r="B2303" s="19"/>
      <c r="C2303" s="12"/>
      <c r="D2303" s="19"/>
      <c r="E2303" s="28"/>
      <c r="F2303" s="19"/>
      <c r="G2303" s="19"/>
      <c r="H2303" s="19"/>
      <c r="I2303" s="19"/>
      <c r="J2303" s="12" t="s">
        <v>114</v>
      </c>
      <c r="K2303" s="16" t="n">
        <v>3626</v>
      </c>
      <c r="L2303" s="14" t="n">
        <v>34</v>
      </c>
      <c r="M2303" s="14" t="n">
        <v>1</v>
      </c>
      <c r="N2303" s="11" t="n">
        <v>0.022</v>
      </c>
      <c r="O2303" s="11" t="n">
        <v>0.735</v>
      </c>
      <c r="P2303" s="11" t="n">
        <v>0.735</v>
      </c>
      <c r="Q2303" s="25"/>
    </row>
    <row r="2304" ht="22.5" customHeight="1">
      <c r="A2304" s="31"/>
      <c r="B2304" s="19"/>
      <c r="C2304" s="12"/>
      <c r="D2304" s="19"/>
      <c r="E2304" s="28"/>
      <c r="F2304" s="19"/>
      <c r="G2304" s="19"/>
      <c r="H2304" s="19"/>
      <c r="I2304" s="19"/>
      <c r="J2304" s="12" t="s">
        <v>115</v>
      </c>
      <c r="K2304" s="16" t="n">
        <v>10713</v>
      </c>
      <c r="L2304" s="14" t="n">
        <v>70</v>
      </c>
      <c r="M2304" s="16" t="n">
        <v>3</v>
      </c>
      <c r="N2304" s="11" t="n">
        <v>0.035</v>
      </c>
      <c r="O2304" s="11" t="n">
        <v>0.826</v>
      </c>
      <c r="P2304" s="11" t="n">
        <v>2.477</v>
      </c>
      <c r="Q2304" s="25"/>
    </row>
    <row r="2305" ht="22.5" customHeight="1">
      <c r="A2305" s="31"/>
      <c r="B2305" s="19"/>
      <c r="C2305" s="12" t="n">
        <v>6607117</v>
      </c>
      <c r="D2305" s="12" t="s">
        <v>39</v>
      </c>
      <c r="E2305" s="13" t="s">
        <v>14</v>
      </c>
      <c r="F2305" s="12" t="s">
        <v>15</v>
      </c>
      <c r="G2305" s="20" t="n">
        <v>2</v>
      </c>
      <c r="H2305" s="12" t="n">
        <v>300</v>
      </c>
      <c r="I2305" s="20" t="n">
        <f>G2305*H2305*7</f>
        <v>4200</v>
      </c>
      <c r="J2305" s="12" t="s">
        <v>113</v>
      </c>
      <c r="K2305" s="16" t="n">
        <v>1008</v>
      </c>
      <c r="L2305" s="14" t="n">
        <v>84</v>
      </c>
      <c r="M2305" s="14" t="n">
        <v>5</v>
      </c>
      <c r="N2305" s="11" t="n">
        <v>0.026</v>
      </c>
      <c r="O2305" s="11" t="n">
        <v>0.444</v>
      </c>
      <c r="P2305" s="11" t="n">
        <v>2.221</v>
      </c>
      <c r="Q2305" s="22" t="n">
        <f>M2307/H2305</f>
        <v>0.97</v>
      </c>
    </row>
    <row r="2306" ht="22.5" customHeight="1">
      <c r="A2306" s="31"/>
      <c r="B2306" s="19"/>
      <c r="C2306" s="12"/>
      <c r="D2306" s="19"/>
      <c r="E2306" s="28"/>
      <c r="F2306" s="19"/>
      <c r="G2306" s="19"/>
      <c r="H2306" s="19"/>
      <c r="I2306" s="19"/>
      <c r="J2306" s="12" t="s">
        <v>114</v>
      </c>
      <c r="K2306" s="14" t="n">
        <v>21500</v>
      </c>
      <c r="L2306" s="14" t="n">
        <v>1565</v>
      </c>
      <c r="M2306" s="14" t="n">
        <v>49</v>
      </c>
      <c r="N2306" s="11" t="n">
        <v>0.019</v>
      </c>
      <c r="O2306" s="11" t="n">
        <v>0.615</v>
      </c>
      <c r="P2306" s="11" t="n">
        <v>30.123</v>
      </c>
      <c r="Q2306" s="25"/>
    </row>
    <row r="2307" ht="22.5" customHeight="1">
      <c r="A2307" s="31"/>
      <c r="B2307" s="19"/>
      <c r="C2307" s="12"/>
      <c r="D2307" s="19"/>
      <c r="E2307" s="28"/>
      <c r="F2307" s="19"/>
      <c r="G2307" s="19"/>
      <c r="H2307" s="19"/>
      <c r="I2307" s="19"/>
      <c r="J2307" s="12" t="s">
        <v>115</v>
      </c>
      <c r="K2307" s="43" t="n">
        <v>55249</v>
      </c>
      <c r="L2307" s="14" t="n">
        <v>4209</v>
      </c>
      <c r="M2307" s="14" t="n">
        <v>291</v>
      </c>
      <c r="N2307" s="11" t="n">
        <v>0.042</v>
      </c>
      <c r="O2307" s="11" t="n">
        <v>0.605</v>
      </c>
      <c r="P2307" s="11" t="n">
        <v>176.036</v>
      </c>
      <c r="Q2307" s="25"/>
    </row>
    <row r="2308" ht="22.5" customHeight="1">
      <c r="A2308" s="31"/>
      <c r="B2308" s="19"/>
      <c r="C2308" s="12" t="n">
        <v>5497580</v>
      </c>
      <c r="D2308" s="12" t="s">
        <v>28</v>
      </c>
      <c r="E2308" s="13" t="s">
        <v>17</v>
      </c>
      <c r="F2308" s="12" t="s">
        <v>15</v>
      </c>
      <c r="G2308" s="20" t="n">
        <v>0.28</v>
      </c>
      <c r="H2308" s="12" t="n">
        <v>1300</v>
      </c>
      <c r="I2308" s="20" t="n">
        <f>G2308*H2308*7</f>
        <v>2548</v>
      </c>
      <c r="J2308" s="12" t="s">
        <v>113</v>
      </c>
      <c r="K2308" s="16" t="n">
        <v>3674</v>
      </c>
      <c r="L2308" s="14" t="n">
        <v>914</v>
      </c>
      <c r="M2308" s="14" t="n">
        <v>21</v>
      </c>
      <c r="N2308" s="11" t="n">
        <v>0.006</v>
      </c>
      <c r="O2308" s="11" t="n">
        <v>0.245</v>
      </c>
      <c r="P2308" s="11" t="n">
        <v>5.137</v>
      </c>
      <c r="Q2308" s="22" t="n">
        <f>M2310/H2308</f>
        <v>1.05153846153846</v>
      </c>
    </row>
    <row r="2309" ht="22.5" customHeight="1">
      <c r="A2309" s="31"/>
      <c r="B2309" s="19"/>
      <c r="C2309" s="12"/>
      <c r="D2309" s="19"/>
      <c r="E2309" s="28"/>
      <c r="F2309" s="19"/>
      <c r="G2309" s="19"/>
      <c r="H2309" s="19"/>
      <c r="I2309" s="19"/>
      <c r="J2309" s="12" t="s">
        <v>114</v>
      </c>
      <c r="K2309" s="16" t="n">
        <v>99754</v>
      </c>
      <c r="L2309" s="14" t="n">
        <v>28377</v>
      </c>
      <c r="M2309" s="14" t="n">
        <v>572</v>
      </c>
      <c r="N2309" s="11" t="n">
        <v>0.005</v>
      </c>
      <c r="O2309" s="11" t="n">
        <v>0.247</v>
      </c>
      <c r="P2309" s="11" t="n">
        <v>141.288</v>
      </c>
      <c r="Q2309" s="25"/>
    </row>
    <row r="2310" ht="22.5" customHeight="1">
      <c r="A2310" s="31"/>
      <c r="B2310" s="19"/>
      <c r="C2310" s="12"/>
      <c r="D2310" s="19"/>
      <c r="E2310" s="28"/>
      <c r="F2310" s="19"/>
      <c r="G2310" s="19"/>
      <c r="H2310" s="19"/>
      <c r="I2310" s="19"/>
      <c r="J2310" s="12" t="s">
        <v>115</v>
      </c>
      <c r="K2310" s="16" t="n">
        <v>304121</v>
      </c>
      <c r="L2310" s="14" t="n">
        <v>93256</v>
      </c>
      <c r="M2310" s="14" t="n">
        <v>1367</v>
      </c>
      <c r="N2310" s="11" t="n">
        <v>0.004</v>
      </c>
      <c r="O2310" s="11" t="n">
        <v>0.248</v>
      </c>
      <c r="P2310" s="11" t="n">
        <v>338.334</v>
      </c>
      <c r="Q2310" s="25"/>
    </row>
    <row r="2311" ht="22.5" customHeight="1">
      <c r="A2311" s="31"/>
      <c r="B2311" s="19"/>
      <c r="C2311" s="12" t="n">
        <v>91407542</v>
      </c>
      <c r="D2311" s="12" t="s">
        <v>28</v>
      </c>
      <c r="E2311" s="13" t="s">
        <v>40</v>
      </c>
      <c r="F2311" s="12" t="s">
        <v>15</v>
      </c>
      <c r="G2311" s="20" t="n">
        <v>0.02</v>
      </c>
      <c r="H2311" s="12" t="n">
        <v>1000</v>
      </c>
      <c r="I2311" s="20" t="n">
        <f>G2311*H2311*7</f>
        <v>140</v>
      </c>
      <c r="J2311" s="12" t="s">
        <v>113</v>
      </c>
      <c r="K2311" s="16" t="n">
        <v>632</v>
      </c>
      <c r="L2311" s="14" t="n">
        <v>48</v>
      </c>
      <c r="M2311" s="14" t="n">
        <v>1</v>
      </c>
      <c r="N2311" s="11" t="n">
        <v>0</v>
      </c>
      <c r="O2311" s="11" t="n">
        <v>0.02</v>
      </c>
      <c r="P2311" s="11" t="n">
        <v>0.02</v>
      </c>
      <c r="Q2311" s="22" t="n">
        <f>M2313/H2311</f>
        <v>0.099</v>
      </c>
    </row>
    <row r="2312" ht="22.5" customHeight="1">
      <c r="A2312" s="31"/>
      <c r="B2312" s="19"/>
      <c r="C2312" s="12"/>
      <c r="D2312" s="19"/>
      <c r="E2312" s="28"/>
      <c r="F2312" s="19"/>
      <c r="G2312" s="19"/>
      <c r="H2312" s="19"/>
      <c r="I2312" s="19"/>
      <c r="J2312" s="12" t="s">
        <v>114</v>
      </c>
      <c r="K2312" s="16" t="n">
        <v>90254</v>
      </c>
      <c r="L2312" s="14" t="n">
        <v>15294</v>
      </c>
      <c r="M2312" s="14" t="n">
        <v>99</v>
      </c>
      <c r="N2312" s="11" t="n">
        <v>0</v>
      </c>
      <c r="O2312" s="11" t="n">
        <v>0.02</v>
      </c>
      <c r="P2312" s="11" t="n">
        <v>2.014</v>
      </c>
      <c r="Q2312" s="25"/>
    </row>
    <row r="2313" ht="22.5" customHeight="1">
      <c r="A2313" s="31"/>
      <c r="B2313" s="19"/>
      <c r="C2313" s="12"/>
      <c r="D2313" s="19"/>
      <c r="E2313" s="28"/>
      <c r="F2313" s="19"/>
      <c r="G2313" s="19"/>
      <c r="H2313" s="19"/>
      <c r="I2313" s="19"/>
      <c r="J2313" s="12" t="s">
        <v>115</v>
      </c>
      <c r="K2313" s="16" t="n">
        <v>110520</v>
      </c>
      <c r="L2313" s="14" t="n">
        <v>17608</v>
      </c>
      <c r="M2313" s="14" t="n">
        <v>99</v>
      </c>
      <c r="N2313" s="11" t="n">
        <v>0</v>
      </c>
      <c r="O2313" s="11" t="n">
        <v>0.02</v>
      </c>
      <c r="P2313" s="11" t="n">
        <v>2.014</v>
      </c>
      <c r="Q2313" s="25"/>
    </row>
    <row r="2314" ht="22.5" customHeight="1">
      <c r="A2314" s="31"/>
      <c r="B2314" s="19"/>
      <c r="C2314" s="12" t="n">
        <v>8998645</v>
      </c>
      <c r="D2314" s="12" t="s">
        <v>28</v>
      </c>
      <c r="E2314" s="13" t="s">
        <v>17</v>
      </c>
      <c r="F2314" s="12" t="s">
        <v>15</v>
      </c>
      <c r="G2314" s="20" t="n">
        <v>0.28</v>
      </c>
      <c r="H2314" s="12" t="n">
        <v>200</v>
      </c>
      <c r="I2314" s="20" t="n">
        <f>G2314*H2314*7</f>
        <v>392</v>
      </c>
      <c r="J2314" s="12" t="s">
        <v>113</v>
      </c>
      <c r="K2314" s="16" t="n">
        <v>4067</v>
      </c>
      <c r="L2314" s="14" t="n">
        <v>44</v>
      </c>
      <c r="M2314" s="14" t="n">
        <v>0</v>
      </c>
      <c r="N2314" s="11" t="n">
        <v>0</v>
      </c>
      <c r="O2314" s="11" t="n">
        <v>0</v>
      </c>
      <c r="P2314" s="11" t="n">
        <v>0</v>
      </c>
      <c r="Q2314" s="22" t="n">
        <f>M2316/H2314</f>
        <v>0.105</v>
      </c>
    </row>
    <row r="2315" ht="22.5" customHeight="1">
      <c r="A2315" s="31"/>
      <c r="B2315" s="19"/>
      <c r="C2315" s="12"/>
      <c r="D2315" s="19"/>
      <c r="E2315" s="28"/>
      <c r="F2315" s="19"/>
      <c r="G2315" s="19"/>
      <c r="H2315" s="19"/>
      <c r="I2315" s="19"/>
      <c r="J2315" s="12" t="s">
        <v>114</v>
      </c>
      <c r="K2315" s="16" t="n">
        <v>23819</v>
      </c>
      <c r="L2315" s="14" t="n">
        <v>434</v>
      </c>
      <c r="M2315" s="14" t="n">
        <v>4</v>
      </c>
      <c r="N2315" s="11" t="n">
        <v>0.002</v>
      </c>
      <c r="O2315" s="11" t="n">
        <v>0.225</v>
      </c>
      <c r="P2315" s="11" t="n">
        <v>0.9</v>
      </c>
      <c r="Q2315" s="25"/>
    </row>
    <row r="2316" ht="22.5" customHeight="1">
      <c r="A2316" s="31"/>
      <c r="B2316" s="19"/>
      <c r="C2316" s="12"/>
      <c r="D2316" s="19"/>
      <c r="E2316" s="28"/>
      <c r="F2316" s="19"/>
      <c r="G2316" s="19"/>
      <c r="H2316" s="19"/>
      <c r="I2316" s="19"/>
      <c r="J2316" s="12" t="s">
        <v>115</v>
      </c>
      <c r="K2316" s="16" t="n">
        <v>78937</v>
      </c>
      <c r="L2316" s="14" t="n">
        <v>1108</v>
      </c>
      <c r="M2316" s="16" t="n">
        <v>21</v>
      </c>
      <c r="N2316" s="11" t="n">
        <v>0.008</v>
      </c>
      <c r="O2316" s="11" t="n">
        <v>0.417</v>
      </c>
      <c r="P2316" s="11" t="n">
        <v>8.759</v>
      </c>
      <c r="Q2316" s="25"/>
    </row>
    <row r="2317" ht="22.5" customHeight="1">
      <c r="A2317" s="31"/>
      <c r="B2317" s="19"/>
      <c r="C2317" s="12" t="n">
        <v>9102719</v>
      </c>
      <c r="D2317" s="12" t="s">
        <v>88</v>
      </c>
      <c r="E2317" s="13" t="s">
        <v>89</v>
      </c>
      <c r="F2317" s="12" t="s">
        <v>15</v>
      </c>
      <c r="G2317" s="20" t="n">
        <v>0.05</v>
      </c>
      <c r="H2317" s="12" t="n">
        <v>200</v>
      </c>
      <c r="I2317" s="20" t="n">
        <f>G2317*H2317*7</f>
        <v>70</v>
      </c>
      <c r="J2317" s="12" t="s">
        <v>113</v>
      </c>
      <c r="K2317" s="16" t="n">
        <v>4977</v>
      </c>
      <c r="L2317" s="14" t="n">
        <v>127</v>
      </c>
      <c r="M2317" s="14" t="n">
        <v>1</v>
      </c>
      <c r="N2317" s="11" t="n">
        <v>0</v>
      </c>
      <c r="O2317" s="11" t="n">
        <v>0.021</v>
      </c>
      <c r="P2317" s="11" t="n">
        <v>0.021</v>
      </c>
      <c r="Q2317" s="22" t="n">
        <f>M2319/H2317</f>
        <v>0.245</v>
      </c>
    </row>
    <row r="2318" ht="22.5" customHeight="1">
      <c r="A2318" s="31"/>
      <c r="B2318" s="19"/>
      <c r="C2318" s="12"/>
      <c r="D2318" s="19"/>
      <c r="E2318" s="28"/>
      <c r="F2318" s="19"/>
      <c r="G2318" s="19"/>
      <c r="H2318" s="19"/>
      <c r="I2318" s="19"/>
      <c r="J2318" s="12" t="s">
        <v>114</v>
      </c>
      <c r="K2318" s="16" t="n">
        <v>22855</v>
      </c>
      <c r="L2318" s="14" t="n">
        <v>735</v>
      </c>
      <c r="M2318" s="14" t="n">
        <v>7</v>
      </c>
      <c r="N2318" s="11" t="n">
        <v>0.002</v>
      </c>
      <c r="O2318" s="11" t="n">
        <v>0.179</v>
      </c>
      <c r="P2318" s="11" t="n">
        <v>1.252</v>
      </c>
      <c r="Q2318" s="25"/>
    </row>
    <row r="2319" ht="22.5" customHeight="1">
      <c r="A2319" s="31"/>
      <c r="B2319" s="19"/>
      <c r="C2319" s="12"/>
      <c r="D2319" s="19"/>
      <c r="E2319" s="28"/>
      <c r="F2319" s="19"/>
      <c r="G2319" s="19"/>
      <c r="H2319" s="19"/>
      <c r="I2319" s="19"/>
      <c r="J2319" s="12" t="s">
        <v>115</v>
      </c>
      <c r="K2319" s="16" t="n">
        <v>108858</v>
      </c>
      <c r="L2319" s="14" t="n">
        <v>3893</v>
      </c>
      <c r="M2319" s="14" t="n">
        <v>49</v>
      </c>
      <c r="N2319" s="11" t="n">
        <v>0.002</v>
      </c>
      <c r="O2319" s="11" t="n">
        <v>0.157</v>
      </c>
      <c r="P2319" s="11" t="n">
        <v>7.71</v>
      </c>
      <c r="Q2319" s="25"/>
    </row>
    <row r="2320" ht="22.5" customHeight="1">
      <c r="A2320" s="31"/>
      <c r="B2320" s="19"/>
      <c r="C2320" s="12" t="n">
        <v>4383473</v>
      </c>
      <c r="D2320" s="12" t="s">
        <v>39</v>
      </c>
      <c r="E2320" s="13" t="s">
        <v>14</v>
      </c>
      <c r="F2320" s="12" t="s">
        <v>15</v>
      </c>
      <c r="G2320" s="20" t="n">
        <v>0.2</v>
      </c>
      <c r="H2320" s="12" t="n">
        <v>150</v>
      </c>
      <c r="I2320" s="20" t="n">
        <f>G2320*H2320*7</f>
        <v>210</v>
      </c>
      <c r="J2320" s="12" t="s">
        <v>113</v>
      </c>
      <c r="K2320" s="16" t="n">
        <v>178</v>
      </c>
      <c r="L2320" s="14" t="n">
        <v>10</v>
      </c>
      <c r="M2320" s="14" t="n">
        <v>1</v>
      </c>
      <c r="N2320" s="11" t="n">
        <v>0.022</v>
      </c>
      <c r="O2320" s="11" t="n">
        <v>0.216</v>
      </c>
      <c r="P2320" s="11" t="n">
        <v>0.216</v>
      </c>
      <c r="Q2320" s="22" t="n">
        <f>M2322/H2320</f>
        <v>1</v>
      </c>
    </row>
    <row r="2321" ht="22.5" customHeight="1">
      <c r="A2321" s="31"/>
      <c r="B2321" s="19"/>
      <c r="C2321" s="12"/>
      <c r="D2321" s="19"/>
      <c r="E2321" s="28"/>
      <c r="F2321" s="19"/>
      <c r="G2321" s="19"/>
      <c r="H2321" s="19"/>
      <c r="I2321" s="19"/>
      <c r="J2321" s="12" t="s">
        <v>114</v>
      </c>
      <c r="K2321" s="16" t="n">
        <v>29985</v>
      </c>
      <c r="L2321" s="14" t="n">
        <v>3418</v>
      </c>
      <c r="M2321" s="14" t="n">
        <v>111</v>
      </c>
      <c r="N2321" s="11" t="n">
        <v>0.006</v>
      </c>
      <c r="O2321" s="11" t="n">
        <v>0.185</v>
      </c>
      <c r="P2321" s="11" t="n">
        <v>20.52</v>
      </c>
      <c r="Q2321" s="25"/>
    </row>
    <row r="2322" ht="22.5" customHeight="1">
      <c r="A2322" s="31"/>
      <c r="B2322" s="19"/>
      <c r="C2322" s="12"/>
      <c r="D2322" s="19"/>
      <c r="E2322" s="28"/>
      <c r="F2322" s="19"/>
      <c r="G2322" s="19"/>
      <c r="H2322" s="19"/>
      <c r="I2322" s="19"/>
      <c r="J2322" s="12" t="s">
        <v>115</v>
      </c>
      <c r="K2322" s="16" t="n">
        <v>48862</v>
      </c>
      <c r="L2322" s="14" t="n">
        <v>5436</v>
      </c>
      <c r="M2322" s="14" t="n">
        <v>150</v>
      </c>
      <c r="N2322" s="11" t="n">
        <v>0.005</v>
      </c>
      <c r="O2322" s="11" t="n">
        <v>0.182</v>
      </c>
      <c r="P2322" s="11" t="n">
        <v>27.288</v>
      </c>
      <c r="Q2322" s="25"/>
    </row>
    <row r="2323" ht="22.5" customHeight="1">
      <c r="A2323" s="31"/>
      <c r="B2323" s="19"/>
      <c r="C2323" s="12" t="n">
        <v>8094753</v>
      </c>
      <c r="D2323" s="12" t="s">
        <v>39</v>
      </c>
      <c r="E2323" s="13" t="s">
        <v>14</v>
      </c>
      <c r="F2323" s="12" t="s">
        <v>26</v>
      </c>
      <c r="G2323" s="20" t="n">
        <v>0.3</v>
      </c>
      <c r="H2323" s="12" t="n">
        <v>200</v>
      </c>
      <c r="I2323" s="20" t="n">
        <f>G2323*H2323*7</f>
        <v>420</v>
      </c>
      <c r="J2323" s="12" t="s">
        <v>113</v>
      </c>
      <c r="K2323" s="16" t="n">
        <v>584054</v>
      </c>
      <c r="L2323" s="14" t="n">
        <v>1008</v>
      </c>
      <c r="M2323" s="14" t="n">
        <v>36</v>
      </c>
      <c r="N2323" s="11" t="n">
        <v>0.01</v>
      </c>
      <c r="O2323" s="11" t="n">
        <v>0.22</v>
      </c>
      <c r="P2323" s="11" t="n">
        <v>7.86</v>
      </c>
      <c r="Q2323" s="22" t="n">
        <f>M2325/H2323</f>
        <v>0.935</v>
      </c>
    </row>
    <row r="2324" ht="22.5" customHeight="1">
      <c r="A2324" s="31"/>
      <c r="B2324" s="19"/>
      <c r="C2324" s="12"/>
      <c r="D2324" s="19"/>
      <c r="E2324" s="28"/>
      <c r="F2324" s="19"/>
      <c r="G2324" s="19"/>
      <c r="H2324" s="19"/>
      <c r="I2324" s="19"/>
      <c r="J2324" s="12" t="s">
        <v>114</v>
      </c>
      <c r="K2324" s="16" t="n">
        <v>1871307</v>
      </c>
      <c r="L2324" s="14" t="n">
        <v>4006</v>
      </c>
      <c r="M2324" s="14" t="n">
        <v>135</v>
      </c>
      <c r="N2324" s="11" t="n">
        <v>0.01</v>
      </c>
      <c r="O2324" s="11" t="n">
        <v>0.24</v>
      </c>
      <c r="P2324" s="11" t="n">
        <v>32.06</v>
      </c>
      <c r="Q2324" s="25"/>
    </row>
    <row r="2325" ht="22.5" customHeight="1">
      <c r="A2325" s="31"/>
      <c r="B2325" s="19"/>
      <c r="C2325" s="12"/>
      <c r="D2325" s="19"/>
      <c r="E2325" s="28"/>
      <c r="F2325" s="19"/>
      <c r="G2325" s="19"/>
      <c r="H2325" s="19"/>
      <c r="I2325" s="19"/>
      <c r="J2325" s="12" t="s">
        <v>115</v>
      </c>
      <c r="K2325" s="16" t="n">
        <v>1958081</v>
      </c>
      <c r="L2325" s="14" t="n">
        <v>4716</v>
      </c>
      <c r="M2325" s="14" t="n">
        <v>187</v>
      </c>
      <c r="N2325" s="11" t="n">
        <v>0.01</v>
      </c>
      <c r="O2325" s="11" t="n">
        <v>0.22</v>
      </c>
      <c r="P2325" s="11" t="n">
        <v>40.66</v>
      </c>
      <c r="Q2325" s="25"/>
    </row>
    <row r="2326" ht="22.5" customHeight="1">
      <c r="A2326" s="31"/>
      <c r="B2326" s="19"/>
      <c r="C2326" s="12" t="n">
        <v>9415350</v>
      </c>
      <c r="D2326" s="12" t="s">
        <v>41</v>
      </c>
      <c r="E2326" s="13" t="s">
        <v>14</v>
      </c>
      <c r="F2326" s="12" t="s">
        <v>26</v>
      </c>
      <c r="G2326" s="20" t="n">
        <v>0.15</v>
      </c>
      <c r="H2326" s="12" t="n">
        <v>50</v>
      </c>
      <c r="I2326" s="20" t="n">
        <f>G2326*H2326*7</f>
        <v>52.5</v>
      </c>
      <c r="J2326" s="12" t="s">
        <v>113</v>
      </c>
      <c r="K2326" s="16" t="n">
        <v>613</v>
      </c>
      <c r="L2326" s="14" t="n">
        <v>11</v>
      </c>
      <c r="M2326" s="14" t="n">
        <v>1</v>
      </c>
      <c r="N2326" s="11" t="n">
        <v>0.02</v>
      </c>
      <c r="O2326" s="11" t="n">
        <v>0.22</v>
      </c>
      <c r="P2326" s="11" t="n">
        <v>0.22</v>
      </c>
      <c r="Q2326" s="22" t="n">
        <f>M2328/H2326</f>
        <v>0.68</v>
      </c>
    </row>
    <row r="2327" ht="22.5" customHeight="1">
      <c r="A2327" s="31"/>
      <c r="B2327" s="19"/>
      <c r="C2327" s="12"/>
      <c r="D2327" s="19"/>
      <c r="E2327" s="28"/>
      <c r="F2327" s="19"/>
      <c r="G2327" s="19"/>
      <c r="H2327" s="19"/>
      <c r="I2327" s="19"/>
      <c r="J2327" s="12" t="s">
        <v>114</v>
      </c>
      <c r="K2327" s="16" t="n">
        <v>4070</v>
      </c>
      <c r="L2327" s="14" t="n">
        <v>99</v>
      </c>
      <c r="M2327" s="14" t="n">
        <v>14</v>
      </c>
      <c r="N2327" s="11" t="n">
        <v>0.02</v>
      </c>
      <c r="O2327" s="11" t="n">
        <v>0.13</v>
      </c>
      <c r="P2327" s="11" t="n">
        <v>1.86</v>
      </c>
      <c r="Q2327" s="25"/>
    </row>
    <row r="2328" ht="22.5" customHeight="1">
      <c r="A2328" s="31"/>
      <c r="B2328" s="19"/>
      <c r="C2328" s="12"/>
      <c r="D2328" s="19"/>
      <c r="E2328" s="28"/>
      <c r="F2328" s="19"/>
      <c r="G2328" s="19"/>
      <c r="H2328" s="19"/>
      <c r="I2328" s="19"/>
      <c r="J2328" s="12" t="s">
        <v>115</v>
      </c>
      <c r="K2328" s="16" t="n">
        <v>11893</v>
      </c>
      <c r="L2328" s="14" t="n">
        <v>206</v>
      </c>
      <c r="M2328" s="14" t="n">
        <v>34</v>
      </c>
      <c r="N2328" s="11" t="n">
        <v>0.02</v>
      </c>
      <c r="O2328" s="11" t="n">
        <v>0.11</v>
      </c>
      <c r="P2328" s="11" t="n">
        <v>3.68</v>
      </c>
      <c r="Q2328" s="25"/>
    </row>
    <row r="2329" ht="22.5" customHeight="1">
      <c r="A2329" s="31"/>
      <c r="B2329" s="19"/>
      <c r="C2329" s="12" t="n">
        <v>2783561</v>
      </c>
      <c r="D2329" s="12" t="s">
        <v>42</v>
      </c>
      <c r="E2329" s="13" t="s">
        <v>14</v>
      </c>
      <c r="F2329" s="12" t="s">
        <v>15</v>
      </c>
      <c r="G2329" s="20" t="n">
        <v>0.1</v>
      </c>
      <c r="H2329" s="12" t="n">
        <v>300</v>
      </c>
      <c r="I2329" s="20" t="n">
        <f>G2329*H2329*7</f>
        <v>210</v>
      </c>
      <c r="J2329" s="12" t="s">
        <v>113</v>
      </c>
      <c r="K2329" s="16" t="n">
        <v>27</v>
      </c>
      <c r="L2329" s="14" t="n">
        <v>1</v>
      </c>
      <c r="M2329" s="14" t="n">
        <v>0</v>
      </c>
      <c r="N2329" s="11" t="n">
        <v>0</v>
      </c>
      <c r="O2329" s="11" t="n">
        <v>0</v>
      </c>
      <c r="P2329" s="11" t="n">
        <v>0</v>
      </c>
      <c r="Q2329" s="22" t="n">
        <f>M2331/H2329</f>
        <v>0.426666666666667</v>
      </c>
    </row>
    <row r="2330" ht="22.5" customHeight="1">
      <c r="A2330" s="31"/>
      <c r="B2330" s="19"/>
      <c r="C2330" s="12"/>
      <c r="D2330" s="19"/>
      <c r="E2330" s="28"/>
      <c r="F2330" s="19"/>
      <c r="G2330" s="19"/>
      <c r="H2330" s="19"/>
      <c r="I2330" s="19"/>
      <c r="J2330" s="12" t="s">
        <v>114</v>
      </c>
      <c r="K2330" s="16" t="n">
        <v>9891</v>
      </c>
      <c r="L2330" s="14" t="n">
        <v>2250</v>
      </c>
      <c r="M2330" s="16" t="n">
        <v>89</v>
      </c>
      <c r="N2330" s="11" t="n">
        <v>0.003</v>
      </c>
      <c r="O2330" s="11" t="n">
        <v>0.082</v>
      </c>
      <c r="P2330" s="11" t="n">
        <v>7.316</v>
      </c>
      <c r="Q2330" s="25"/>
      <c r="R2330" s="4" t="s">
        <v>154</v>
      </c>
    </row>
    <row r="2331" ht="22.5" customHeight="1">
      <c r="A2331" s="31"/>
      <c r="B2331" s="19"/>
      <c r="C2331" s="12"/>
      <c r="D2331" s="19"/>
      <c r="E2331" s="28"/>
      <c r="F2331" s="19"/>
      <c r="G2331" s="19"/>
      <c r="H2331" s="19"/>
      <c r="I2331" s="19"/>
      <c r="J2331" s="12" t="s">
        <v>115</v>
      </c>
      <c r="K2331" s="16" t="n">
        <v>13504</v>
      </c>
      <c r="L2331" s="14" t="n">
        <v>2791</v>
      </c>
      <c r="M2331" s="16" t="n">
        <v>128</v>
      </c>
      <c r="N2331" s="11" t="n">
        <v>0.004</v>
      </c>
      <c r="O2331" s="11" t="n">
        <v>0.087</v>
      </c>
      <c r="P2331" s="11" t="n">
        <v>11.088</v>
      </c>
      <c r="Q2331" s="25"/>
    </row>
    <row r="2332" ht="22.5" customHeight="1">
      <c r="A2332" s="31"/>
      <c r="B2332" s="19"/>
      <c r="C2332" s="12" t="n">
        <v>10599157</v>
      </c>
      <c r="D2332" s="12" t="s">
        <v>43</v>
      </c>
      <c r="E2332" s="13" t="s">
        <v>14</v>
      </c>
      <c r="F2332" s="12" t="s">
        <v>15</v>
      </c>
      <c r="G2332" s="20" t="n">
        <v>0.3</v>
      </c>
      <c r="H2332" s="12" t="n">
        <v>150</v>
      </c>
      <c r="I2332" s="20" t="n">
        <f>G2332*H2332*7</f>
        <v>315</v>
      </c>
      <c r="J2332" s="12" t="s">
        <v>113</v>
      </c>
      <c r="K2332" s="16" t="n">
        <v>118</v>
      </c>
      <c r="L2332" s="14" t="n">
        <v>18</v>
      </c>
      <c r="M2332" s="14" t="n">
        <v>0</v>
      </c>
      <c r="N2332" s="11" t="n">
        <v>0</v>
      </c>
      <c r="O2332" s="11" t="n">
        <v>0</v>
      </c>
      <c r="P2332" s="11" t="n">
        <v>0</v>
      </c>
      <c r="Q2332" s="22" t="n">
        <f>M2334/H2332</f>
        <v>0.673333333333333</v>
      </c>
    </row>
    <row r="2333" ht="22.5" customHeight="1">
      <c r="A2333" s="31"/>
      <c r="B2333" s="19"/>
      <c r="C2333" s="12"/>
      <c r="D2333" s="19"/>
      <c r="E2333" s="28"/>
      <c r="F2333" s="19"/>
      <c r="G2333" s="19"/>
      <c r="H2333" s="19"/>
      <c r="I2333" s="19"/>
      <c r="J2333" s="12" t="s">
        <v>114</v>
      </c>
      <c r="K2333" s="16" t="n">
        <v>10063</v>
      </c>
      <c r="L2333" s="14" t="n">
        <v>2588</v>
      </c>
      <c r="M2333" s="16" t="n">
        <v>51</v>
      </c>
      <c r="N2333" s="11" t="n">
        <v>0.006</v>
      </c>
      <c r="O2333" s="11" t="n">
        <v>0.285</v>
      </c>
      <c r="P2333" s="11" t="n">
        <v>14.55</v>
      </c>
      <c r="Q2333" s="25"/>
    </row>
    <row r="2334" ht="22.5" customHeight="1">
      <c r="A2334" s="31"/>
      <c r="B2334" s="19"/>
      <c r="C2334" s="12"/>
      <c r="D2334" s="19"/>
      <c r="E2334" s="28"/>
      <c r="F2334" s="19"/>
      <c r="G2334" s="19"/>
      <c r="H2334" s="19"/>
      <c r="I2334" s="19"/>
      <c r="J2334" s="12" t="s">
        <v>115</v>
      </c>
      <c r="K2334" s="16" t="n">
        <v>15155</v>
      </c>
      <c r="L2334" s="14" t="n">
        <v>3891</v>
      </c>
      <c r="M2334" s="16" t="n">
        <v>101</v>
      </c>
      <c r="N2334" s="11" t="n">
        <v>0.007</v>
      </c>
      <c r="O2334" s="11" t="n">
        <v>0.284</v>
      </c>
      <c r="P2334" s="11" t="n">
        <v>28.65</v>
      </c>
      <c r="Q2334" s="25"/>
    </row>
    <row r="2335" ht="22.5" customHeight="1">
      <c r="A2335" s="31"/>
      <c r="B2335" s="19"/>
      <c r="C2335" s="12" t="n">
        <v>10599681</v>
      </c>
      <c r="D2335" s="12" t="s">
        <v>44</v>
      </c>
      <c r="E2335" s="13" t="s">
        <v>14</v>
      </c>
      <c r="F2335" s="12" t="s">
        <v>15</v>
      </c>
      <c r="G2335" s="20" t="n">
        <v>0.13</v>
      </c>
      <c r="H2335" s="12" t="n">
        <v>400</v>
      </c>
      <c r="I2335" s="20" t="n">
        <f>G2335*H2335*7</f>
        <v>364</v>
      </c>
      <c r="J2335" s="12" t="s">
        <v>113</v>
      </c>
      <c r="K2335" s="14" t="n">
        <v>295</v>
      </c>
      <c r="L2335" s="14" t="n">
        <v>63</v>
      </c>
      <c r="M2335" s="14" t="n">
        <v>1</v>
      </c>
      <c r="N2335" s="11" t="n">
        <v>0.002</v>
      </c>
      <c r="O2335" s="11" t="n">
        <v>0.13</v>
      </c>
      <c r="P2335" s="11" t="n">
        <v>0.13</v>
      </c>
      <c r="Q2335" s="22" t="n">
        <f>M2337/H2335</f>
        <v>0.7475</v>
      </c>
    </row>
    <row r="2336" ht="22.5" customHeight="1">
      <c r="A2336" s="31"/>
      <c r="B2336" s="19"/>
      <c r="C2336" s="12"/>
      <c r="D2336" s="19"/>
      <c r="E2336" s="28"/>
      <c r="F2336" s="19"/>
      <c r="G2336" s="19"/>
      <c r="H2336" s="19"/>
      <c r="I2336" s="19"/>
      <c r="J2336" s="12" t="s">
        <v>114</v>
      </c>
      <c r="K2336" s="16" t="n">
        <v>5073</v>
      </c>
      <c r="L2336" s="14" t="n">
        <v>1212</v>
      </c>
      <c r="M2336" s="16" t="n">
        <v>61</v>
      </c>
      <c r="N2336" s="11" t="n">
        <v>0.007</v>
      </c>
      <c r="O2336" s="11" t="n">
        <v>0.13</v>
      </c>
      <c r="P2336" s="11" t="n">
        <v>7.93</v>
      </c>
      <c r="Q2336" s="25"/>
    </row>
    <row r="2337" ht="22.5" customHeight="1">
      <c r="A2337" s="31"/>
      <c r="B2337" s="19"/>
      <c r="C2337" s="12"/>
      <c r="D2337" s="19"/>
      <c r="E2337" s="28"/>
      <c r="F2337" s="19"/>
      <c r="G2337" s="19"/>
      <c r="H2337" s="19"/>
      <c r="I2337" s="19"/>
      <c r="J2337" s="12" t="s">
        <v>115</v>
      </c>
      <c r="K2337" s="16" t="n">
        <v>18799</v>
      </c>
      <c r="L2337" s="14" t="n">
        <v>5338</v>
      </c>
      <c r="M2337" s="16" t="n">
        <v>299</v>
      </c>
      <c r="N2337" s="11" t="n">
        <v>0.007</v>
      </c>
      <c r="O2337" s="11" t="n">
        <v>0.13</v>
      </c>
      <c r="P2337" s="11" t="n">
        <v>38.87</v>
      </c>
      <c r="Q2337" s="25"/>
    </row>
    <row r="2338" ht="22.5" customHeight="1">
      <c r="A2338" s="31"/>
      <c r="B2338" s="19"/>
      <c r="C2338" s="12" t="n">
        <v>6060965</v>
      </c>
      <c r="D2338" s="12" t="s">
        <v>39</v>
      </c>
      <c r="E2338" s="69" t="s">
        <v>14</v>
      </c>
      <c r="F2338" s="37" t="s">
        <v>15</v>
      </c>
      <c r="G2338" s="39" t="n">
        <v>0.3</v>
      </c>
      <c r="H2338" s="37" t="n">
        <v>200</v>
      </c>
      <c r="I2338" s="39" t="n">
        <f>G2338*H2338*7</f>
        <v>420</v>
      </c>
      <c r="J2338" s="12" t="s">
        <v>113</v>
      </c>
      <c r="K2338" s="14" t="n">
        <v>2886</v>
      </c>
      <c r="L2338" s="14" t="n">
        <v>80</v>
      </c>
      <c r="M2338" s="14" t="n">
        <v>4</v>
      </c>
      <c r="N2338" s="11" t="n">
        <v>0.014</v>
      </c>
      <c r="O2338" s="11" t="n">
        <v>0.288</v>
      </c>
      <c r="P2338" s="11" t="n">
        <v>1.15</v>
      </c>
      <c r="Q2338" s="22" t="n">
        <f>M2340/H2338</f>
        <v>0.875</v>
      </c>
    </row>
    <row r="2339" ht="22.5" customHeight="1">
      <c r="A2339" s="31"/>
      <c r="B2339" s="19"/>
      <c r="C2339" s="19"/>
      <c r="D2339" s="19"/>
      <c r="E2339" s="44"/>
      <c r="F2339" s="33"/>
      <c r="G2339" s="33"/>
      <c r="H2339" s="33"/>
      <c r="I2339" s="33"/>
      <c r="J2339" s="12" t="s">
        <v>114</v>
      </c>
      <c r="K2339" s="14" t="n">
        <v>26469</v>
      </c>
      <c r="L2339" s="14" t="n">
        <v>1697</v>
      </c>
      <c r="M2339" s="15" t="n">
        <v>62</v>
      </c>
      <c r="N2339" s="11" t="n">
        <v>0.011</v>
      </c>
      <c r="O2339" s="11" t="n">
        <v>0.292</v>
      </c>
      <c r="P2339" s="11" t="n">
        <v>18.1</v>
      </c>
      <c r="Q2339" s="25"/>
    </row>
    <row r="2340" ht="22.5" customHeight="1">
      <c r="A2340" s="31"/>
      <c r="B2340" s="19"/>
      <c r="C2340" s="19"/>
      <c r="D2340" s="19"/>
      <c r="E2340" s="45"/>
      <c r="F2340" s="29"/>
      <c r="G2340" s="29"/>
      <c r="H2340" s="29"/>
      <c r="I2340" s="29"/>
      <c r="J2340" s="12" t="s">
        <v>115</v>
      </c>
      <c r="K2340" s="14" t="n">
        <v>57393</v>
      </c>
      <c r="L2340" s="14" t="n">
        <v>4513</v>
      </c>
      <c r="M2340" s="15" t="n">
        <v>175</v>
      </c>
      <c r="N2340" s="11" t="n">
        <v>0.011</v>
      </c>
      <c r="O2340" s="11" t="n">
        <v>0.292</v>
      </c>
      <c r="P2340" s="11" t="n">
        <v>51.11</v>
      </c>
      <c r="Q2340" s="25"/>
    </row>
    <row r="2341" ht="22.5" customHeight="1">
      <c r="A2341" s="31"/>
      <c r="B2341" s="19"/>
      <c r="C2341" s="12" t="n">
        <v>10842514</v>
      </c>
      <c r="D2341" s="12" t="s">
        <v>45</v>
      </c>
      <c r="E2341" s="69" t="s">
        <v>14</v>
      </c>
      <c r="F2341" s="37" t="s">
        <v>26</v>
      </c>
      <c r="G2341" s="39" t="n">
        <v>0.15</v>
      </c>
      <c r="H2341" s="37" t="n">
        <v>100</v>
      </c>
      <c r="I2341" s="39" t="n">
        <f>G2341*H2341*7</f>
        <v>105</v>
      </c>
      <c r="J2341" s="12" t="s">
        <v>113</v>
      </c>
      <c r="K2341" s="14" t="n">
        <v>15</v>
      </c>
      <c r="L2341" s="14" t="n">
        <v>6</v>
      </c>
      <c r="M2341" s="14" t="n">
        <v>0</v>
      </c>
      <c r="N2341" s="11" t="n">
        <v>0</v>
      </c>
      <c r="O2341" s="11" t="n">
        <v>0</v>
      </c>
      <c r="P2341" s="11" t="n">
        <v>0.02</v>
      </c>
      <c r="Q2341" s="22" t="n">
        <f>M2343/H2341</f>
        <v>0</v>
      </c>
    </row>
    <row r="2342" ht="22.5" customHeight="1">
      <c r="A2342" s="31"/>
      <c r="B2342" s="19"/>
      <c r="C2342" s="19"/>
      <c r="D2342" s="19"/>
      <c r="E2342" s="44"/>
      <c r="F2342" s="33"/>
      <c r="G2342" s="33"/>
      <c r="H2342" s="33"/>
      <c r="I2342" s="33"/>
      <c r="J2342" s="12" t="s">
        <v>114</v>
      </c>
      <c r="K2342" s="14" t="n">
        <v>225</v>
      </c>
      <c r="L2342" s="14" t="n">
        <v>14</v>
      </c>
      <c r="M2342" s="14" t="n">
        <v>0</v>
      </c>
      <c r="N2342" s="11" t="n">
        <v>0</v>
      </c>
      <c r="O2342" s="11" t="n">
        <v>0</v>
      </c>
      <c r="P2342" s="11" t="n">
        <v>0.06</v>
      </c>
      <c r="Q2342" s="25"/>
    </row>
    <row r="2343" ht="22.5" customHeight="1">
      <c r="A2343" s="31"/>
      <c r="B2343" s="19"/>
      <c r="C2343" s="19"/>
      <c r="D2343" s="19"/>
      <c r="E2343" s="45"/>
      <c r="F2343" s="29"/>
      <c r="G2343" s="29"/>
      <c r="H2343" s="29"/>
      <c r="I2343" s="29"/>
      <c r="J2343" s="12" t="s">
        <v>115</v>
      </c>
      <c r="K2343" s="14" t="n">
        <v>413</v>
      </c>
      <c r="L2343" s="14" t="n">
        <v>15</v>
      </c>
      <c r="M2343" s="14" t="n">
        <v>0</v>
      </c>
      <c r="N2343" s="11" t="n">
        <v>0</v>
      </c>
      <c r="O2343" s="11" t="n">
        <v>0</v>
      </c>
      <c r="P2343" s="11" t="n">
        <v>0.06</v>
      </c>
      <c r="Q2343" s="25"/>
    </row>
    <row r="2344" ht="22.5" customHeight="1">
      <c r="A2344" s="31"/>
      <c r="B2344" s="19"/>
      <c r="C2344" s="12" t="n">
        <v>10815258</v>
      </c>
      <c r="D2344" s="12" t="s">
        <v>45</v>
      </c>
      <c r="E2344" s="69" t="s">
        <v>14</v>
      </c>
      <c r="F2344" s="37" t="s">
        <v>15</v>
      </c>
      <c r="G2344" s="39" t="n">
        <v>0.15</v>
      </c>
      <c r="H2344" s="37" t="n">
        <v>100</v>
      </c>
      <c r="I2344" s="39" t="n">
        <f>G2344*H2344*7</f>
        <v>105</v>
      </c>
      <c r="J2344" s="12" t="s">
        <v>113</v>
      </c>
      <c r="K2344" s="14" t="n">
        <v>39</v>
      </c>
      <c r="L2344" s="14" t="n">
        <v>0</v>
      </c>
      <c r="M2344" s="14" t="n">
        <v>0</v>
      </c>
      <c r="N2344" s="11" t="n">
        <v>0</v>
      </c>
      <c r="O2344" s="11" t="n">
        <v>0</v>
      </c>
      <c r="P2344" s="11" t="n">
        <v>0</v>
      </c>
      <c r="Q2344" s="22" t="n">
        <f>M2346/H2344</f>
        <v>0.09</v>
      </c>
    </row>
    <row r="2345" ht="22.5" customHeight="1">
      <c r="A2345" s="31"/>
      <c r="B2345" s="19"/>
      <c r="C2345" s="19"/>
      <c r="D2345" s="19"/>
      <c r="E2345" s="44"/>
      <c r="F2345" s="33"/>
      <c r="G2345" s="33"/>
      <c r="H2345" s="33"/>
      <c r="I2345" s="33"/>
      <c r="J2345" s="12" t="s">
        <v>114</v>
      </c>
      <c r="K2345" s="14" t="n">
        <v>3282</v>
      </c>
      <c r="L2345" s="14" t="n">
        <v>28</v>
      </c>
      <c r="M2345" s="14" t="n">
        <v>1</v>
      </c>
      <c r="N2345" s="11" t="n">
        <v>0.007</v>
      </c>
      <c r="O2345" s="11" t="n">
        <v>0.203</v>
      </c>
      <c r="P2345" s="11" t="n">
        <v>0.203</v>
      </c>
      <c r="Q2345" s="25"/>
    </row>
    <row r="2346" ht="22.5" customHeight="1">
      <c r="A2346" s="31"/>
      <c r="B2346" s="19"/>
      <c r="C2346" s="19"/>
      <c r="D2346" s="19"/>
      <c r="E2346" s="45"/>
      <c r="F2346" s="29"/>
      <c r="G2346" s="29"/>
      <c r="H2346" s="29"/>
      <c r="I2346" s="29"/>
      <c r="J2346" s="12" t="s">
        <v>115</v>
      </c>
      <c r="K2346" s="14" t="n">
        <v>7154</v>
      </c>
      <c r="L2346" s="14" t="n">
        <v>63</v>
      </c>
      <c r="M2346" s="14" t="n">
        <v>9</v>
      </c>
      <c r="N2346" s="11" t="n">
        <v>0.029</v>
      </c>
      <c r="O2346" s="11" t="n">
        <v>0.203</v>
      </c>
      <c r="P2346" s="11" t="n">
        <v>1.827</v>
      </c>
      <c r="Q2346" s="25"/>
    </row>
    <row r="2347" ht="22.5" customHeight="1">
      <c r="A2347" s="31"/>
      <c r="B2347" s="19"/>
      <c r="C2347" s="12" t="n">
        <v>91535229</v>
      </c>
      <c r="D2347" s="12" t="s">
        <v>28</v>
      </c>
      <c r="E2347" s="69" t="s">
        <v>40</v>
      </c>
      <c r="F2347" s="37" t="s">
        <v>15</v>
      </c>
      <c r="G2347" s="39" t="n">
        <v>0.02</v>
      </c>
      <c r="H2347" s="37" t="n">
        <v>500</v>
      </c>
      <c r="I2347" s="39" t="n">
        <f>G2347*H2347*7</f>
        <v>70</v>
      </c>
      <c r="J2347" s="12" t="s">
        <v>113</v>
      </c>
      <c r="K2347" s="14" t="n">
        <v>61</v>
      </c>
      <c r="L2347" s="14" t="n">
        <v>6</v>
      </c>
      <c r="M2347" s="14" t="n">
        <v>0</v>
      </c>
      <c r="N2347" s="11" t="n">
        <v>0</v>
      </c>
      <c r="O2347" s="11" t="n">
        <v>0</v>
      </c>
      <c r="P2347" s="11" t="n">
        <v>0</v>
      </c>
      <c r="Q2347" s="22" t="n">
        <f>M2349/H2347</f>
        <v>0.008</v>
      </c>
    </row>
    <row r="2348" ht="22.5" customHeight="1">
      <c r="A2348" s="31"/>
      <c r="B2348" s="19"/>
      <c r="C2348" s="19"/>
      <c r="D2348" s="19"/>
      <c r="E2348" s="44"/>
      <c r="F2348" s="33"/>
      <c r="G2348" s="33"/>
      <c r="H2348" s="33"/>
      <c r="I2348" s="33"/>
      <c r="J2348" s="12" t="s">
        <v>114</v>
      </c>
      <c r="K2348" s="14" t="n">
        <v>1048</v>
      </c>
      <c r="L2348" s="14" t="n">
        <v>194</v>
      </c>
      <c r="M2348" s="14" t="n">
        <v>4</v>
      </c>
      <c r="N2348" s="11" t="n">
        <v>0.001</v>
      </c>
      <c r="O2348" s="11" t="n">
        <v>0.03</v>
      </c>
      <c r="P2348" s="11" t="n">
        <v>0.12</v>
      </c>
      <c r="Q2348" s="25"/>
    </row>
    <row r="2349" ht="22.5" customHeight="1">
      <c r="A2349" s="31"/>
      <c r="B2349" s="19"/>
      <c r="C2349" s="19"/>
      <c r="D2349" s="19"/>
      <c r="E2349" s="45"/>
      <c r="F2349" s="29"/>
      <c r="G2349" s="29"/>
      <c r="H2349" s="29"/>
      <c r="I2349" s="29"/>
      <c r="J2349" s="12" t="s">
        <v>115</v>
      </c>
      <c r="K2349" s="14" t="n">
        <v>1639</v>
      </c>
      <c r="L2349" s="14" t="n">
        <v>318</v>
      </c>
      <c r="M2349" s="14" t="n">
        <v>4</v>
      </c>
      <c r="N2349" s="11" t="n">
        <v>0.001</v>
      </c>
      <c r="O2349" s="11" t="n">
        <v>0.03</v>
      </c>
      <c r="P2349" s="11" t="n">
        <v>0.12</v>
      </c>
      <c r="Q2349" s="25"/>
    </row>
    <row r="2350" ht="22.5" customHeight="1">
      <c r="A2350" s="31"/>
      <c r="B2350" s="19"/>
      <c r="C2350" s="12" t="n">
        <v>91535331</v>
      </c>
      <c r="D2350" s="12" t="s">
        <v>28</v>
      </c>
      <c r="E2350" s="69" t="s">
        <v>29</v>
      </c>
      <c r="F2350" s="37" t="s">
        <v>15</v>
      </c>
      <c r="G2350" s="39" t="n">
        <v>0.02</v>
      </c>
      <c r="H2350" s="37" t="n">
        <v>750</v>
      </c>
      <c r="I2350" s="39" t="n">
        <f>G2350*H2350*7</f>
        <v>105</v>
      </c>
      <c r="J2350" s="12" t="s">
        <v>113</v>
      </c>
      <c r="K2350" s="14" t="n">
        <v>34</v>
      </c>
      <c r="L2350" s="14" t="n">
        <v>17</v>
      </c>
      <c r="M2350" s="14" t="n">
        <v>0</v>
      </c>
      <c r="N2350" s="11" t="n">
        <v>0</v>
      </c>
      <c r="O2350" s="11" t="n">
        <v>0</v>
      </c>
      <c r="P2350" s="11" t="n">
        <v>0</v>
      </c>
      <c r="Q2350" s="22" t="n">
        <f>M2352/H2350</f>
        <v>0.0106666666666667</v>
      </c>
    </row>
    <row r="2351" ht="22.5" customHeight="1">
      <c r="A2351" s="31"/>
      <c r="B2351" s="19"/>
      <c r="C2351" s="19"/>
      <c r="D2351" s="19"/>
      <c r="E2351" s="44"/>
      <c r="F2351" s="33"/>
      <c r="G2351" s="33"/>
      <c r="H2351" s="33"/>
      <c r="I2351" s="33"/>
      <c r="J2351" s="12" t="s">
        <v>114</v>
      </c>
      <c r="K2351" s="14" t="n">
        <v>740</v>
      </c>
      <c r="L2351" s="14" t="n">
        <v>288</v>
      </c>
      <c r="M2351" s="14" t="n">
        <v>4</v>
      </c>
      <c r="N2351" s="11" t="n">
        <v>0</v>
      </c>
      <c r="O2351" s="11" t="n">
        <v>0.03</v>
      </c>
      <c r="P2351" s="11" t="n">
        <v>0.12</v>
      </c>
      <c r="Q2351" s="25"/>
    </row>
    <row r="2352" ht="22.5" customHeight="1">
      <c r="A2352" s="31"/>
      <c r="B2352" s="19"/>
      <c r="C2352" s="19"/>
      <c r="D2352" s="19"/>
      <c r="E2352" s="45"/>
      <c r="F2352" s="29"/>
      <c r="G2352" s="29"/>
      <c r="H2352" s="29"/>
      <c r="I2352" s="29"/>
      <c r="J2352" s="12" t="s">
        <v>115</v>
      </c>
      <c r="K2352" s="14" t="n">
        <v>1598</v>
      </c>
      <c r="L2352" s="14" t="n">
        <v>589</v>
      </c>
      <c r="M2352" s="15" t="n">
        <v>8</v>
      </c>
      <c r="N2352" s="11" t="n">
        <v>0</v>
      </c>
      <c r="O2352" s="11" t="n">
        <v>0.03</v>
      </c>
      <c r="P2352" s="11" t="n">
        <v>0.24</v>
      </c>
      <c r="Q2352" s="25"/>
    </row>
    <row r="2353" ht="22.5" customHeight="1">
      <c r="A2353" s="31"/>
      <c r="B2353" s="19"/>
      <c r="C2353" s="12" t="n">
        <v>11324493</v>
      </c>
      <c r="D2353" s="12" t="s">
        <v>28</v>
      </c>
      <c r="E2353" s="69" t="s">
        <v>17</v>
      </c>
      <c r="F2353" s="37" t="s">
        <v>15</v>
      </c>
      <c r="G2353" s="39" t="n">
        <v>0.28</v>
      </c>
      <c r="H2353" s="37" t="n">
        <v>100</v>
      </c>
      <c r="I2353" s="39" t="n">
        <f>G2353*H2353*7</f>
        <v>196</v>
      </c>
      <c r="J2353" s="12" t="s">
        <v>113</v>
      </c>
      <c r="K2353" s="14" t="n">
        <v>10</v>
      </c>
      <c r="L2353" s="14" t="n">
        <v>1</v>
      </c>
      <c r="M2353" s="14" t="n">
        <v>0</v>
      </c>
      <c r="N2353" s="11" t="n">
        <v>0</v>
      </c>
      <c r="O2353" s="11" t="n">
        <v>0</v>
      </c>
      <c r="P2353" s="11" t="n">
        <v>0</v>
      </c>
      <c r="Q2353" s="22" t="n">
        <f>M2355/H2353</f>
        <v>0.04</v>
      </c>
    </row>
    <row r="2354" ht="22.5" customHeight="1">
      <c r="A2354" s="31"/>
      <c r="B2354" s="19"/>
      <c r="C2354" s="19"/>
      <c r="D2354" s="19"/>
      <c r="E2354" s="44"/>
      <c r="F2354" s="33"/>
      <c r="G2354" s="33"/>
      <c r="H2354" s="33"/>
      <c r="I2354" s="33"/>
      <c r="J2354" s="12" t="s">
        <v>114</v>
      </c>
      <c r="K2354" s="14" t="n">
        <v>131</v>
      </c>
      <c r="L2354" s="14" t="n">
        <v>38</v>
      </c>
      <c r="M2354" s="14" t="n">
        <v>2</v>
      </c>
      <c r="N2354" s="11" t="n">
        <v>0.015</v>
      </c>
      <c r="O2354" s="11" t="n">
        <v>0.28</v>
      </c>
      <c r="P2354" s="11" t="n">
        <v>0.56</v>
      </c>
      <c r="Q2354" s="25"/>
    </row>
    <row r="2355" ht="22.5" customHeight="1">
      <c r="A2355" s="31"/>
      <c r="B2355" s="19"/>
      <c r="C2355" s="19"/>
      <c r="D2355" s="19"/>
      <c r="E2355" s="45"/>
      <c r="F2355" s="29"/>
      <c r="G2355" s="29"/>
      <c r="H2355" s="29"/>
      <c r="I2355" s="29"/>
      <c r="J2355" s="12" t="s">
        <v>115</v>
      </c>
      <c r="K2355" s="14" t="n">
        <v>375</v>
      </c>
      <c r="L2355" s="14" t="n">
        <v>126</v>
      </c>
      <c r="M2355" s="14" t="n">
        <v>4</v>
      </c>
      <c r="N2355" s="11" t="n">
        <v>0.009</v>
      </c>
      <c r="O2355" s="11" t="n">
        <v>0.28</v>
      </c>
      <c r="P2355" s="11" t="n">
        <v>1.12</v>
      </c>
      <c r="Q2355" s="25"/>
    </row>
    <row r="2356" ht="22.5" customHeight="1">
      <c r="A2356" s="31"/>
      <c r="B2356" s="19"/>
      <c r="C2356" s="12" t="n">
        <v>10298628</v>
      </c>
      <c r="D2356" s="12" t="s">
        <v>46</v>
      </c>
      <c r="E2356" s="69" t="s">
        <v>14</v>
      </c>
      <c r="F2356" s="37" t="s">
        <v>26</v>
      </c>
      <c r="G2356" s="39" t="n">
        <v>0.15</v>
      </c>
      <c r="H2356" s="37" t="n">
        <v>300</v>
      </c>
      <c r="I2356" s="39" t="n">
        <f>G2356*H2356*7</f>
        <v>315</v>
      </c>
      <c r="J2356" s="12" t="s">
        <v>113</v>
      </c>
      <c r="K2356" s="14" t="n">
        <v>26</v>
      </c>
      <c r="L2356" s="14" t="n">
        <v>1</v>
      </c>
      <c r="M2356" s="14" t="n">
        <v>0</v>
      </c>
      <c r="N2356" s="11" t="n">
        <v>0</v>
      </c>
      <c r="O2356" s="11" t="n">
        <v>0</v>
      </c>
      <c r="P2356" s="11" t="n">
        <v>0.01</v>
      </c>
      <c r="Q2356" s="22" t="n">
        <f>M2358/H2356</f>
        <v>0.00333333333333333</v>
      </c>
    </row>
    <row r="2357" ht="22.5" customHeight="1">
      <c r="A2357" s="31"/>
      <c r="B2357" s="19"/>
      <c r="C2357" s="19"/>
      <c r="D2357" s="19"/>
      <c r="E2357" s="44"/>
      <c r="F2357" s="33"/>
      <c r="G2357" s="33"/>
      <c r="H2357" s="33"/>
      <c r="I2357" s="33"/>
      <c r="J2357" s="12" t="s">
        <v>114</v>
      </c>
      <c r="K2357" s="14" t="n">
        <v>767</v>
      </c>
      <c r="L2357" s="14" t="n">
        <v>5</v>
      </c>
      <c r="M2357" s="14" t="n">
        <v>0</v>
      </c>
      <c r="N2357" s="11" t="n">
        <v>0</v>
      </c>
      <c r="O2357" s="11" t="n">
        <v>0</v>
      </c>
      <c r="P2357" s="11" t="n">
        <v>0.07</v>
      </c>
      <c r="Q2357" s="25"/>
    </row>
    <row r="2358" ht="22.5" customHeight="1">
      <c r="A2358" s="31"/>
      <c r="B2358" s="19"/>
      <c r="C2358" s="19"/>
      <c r="D2358" s="19"/>
      <c r="E2358" s="45"/>
      <c r="F2358" s="29"/>
      <c r="G2358" s="29"/>
      <c r="H2358" s="29"/>
      <c r="I2358" s="29"/>
      <c r="J2358" s="12" t="s">
        <v>115</v>
      </c>
      <c r="K2358" s="14" t="n">
        <v>5371</v>
      </c>
      <c r="L2358" s="14" t="n">
        <v>38</v>
      </c>
      <c r="M2358" s="15" t="n">
        <v>1</v>
      </c>
      <c r="N2358" s="11" t="n">
        <v>0</v>
      </c>
      <c r="O2358" s="11" t="n">
        <v>0.57</v>
      </c>
      <c r="P2358" s="11" t="n">
        <v>0.57</v>
      </c>
      <c r="Q2358" s="25"/>
    </row>
    <row r="2359" ht="22.5" customHeight="1">
      <c r="A2359" s="31"/>
      <c r="B2359" s="19"/>
      <c r="C2359" s="12" t="n">
        <v>11655595</v>
      </c>
      <c r="D2359" s="12" t="s">
        <v>47</v>
      </c>
      <c r="E2359" s="69" t="s">
        <v>14</v>
      </c>
      <c r="F2359" s="37" t="s">
        <v>26</v>
      </c>
      <c r="G2359" s="39" t="n">
        <v>0.4</v>
      </c>
      <c r="H2359" s="37" t="n">
        <v>100</v>
      </c>
      <c r="I2359" s="39" t="n">
        <f>G2359*H2359*7</f>
        <v>280</v>
      </c>
      <c r="J2359" s="12" t="s">
        <v>113</v>
      </c>
      <c r="K2359" s="14" t="n">
        <v>15</v>
      </c>
      <c r="L2359" s="14" t="n">
        <v>1</v>
      </c>
      <c r="M2359" s="14" t="n">
        <v>0</v>
      </c>
      <c r="N2359" s="11" t="n">
        <v>0</v>
      </c>
      <c r="O2359" s="11" t="n">
        <v>0</v>
      </c>
      <c r="P2359" s="11" t="n">
        <v>0.02</v>
      </c>
      <c r="Q2359" s="22" t="n">
        <f>M2361/H2359</f>
        <v>0.01</v>
      </c>
    </row>
    <row r="2360" ht="22.5" customHeight="1">
      <c r="A2360" s="31"/>
      <c r="B2360" s="19"/>
      <c r="C2360" s="19"/>
      <c r="D2360" s="19"/>
      <c r="E2360" s="44"/>
      <c r="F2360" s="33"/>
      <c r="G2360" s="33"/>
      <c r="H2360" s="33"/>
      <c r="I2360" s="33"/>
      <c r="J2360" s="12" t="s">
        <v>114</v>
      </c>
      <c r="K2360" s="14" t="n">
        <v>103</v>
      </c>
      <c r="L2360" s="14" t="n">
        <v>4</v>
      </c>
      <c r="M2360" s="14" t="n">
        <v>0</v>
      </c>
      <c r="N2360" s="11" t="n">
        <v>0</v>
      </c>
      <c r="O2360" s="11" t="n">
        <v>0</v>
      </c>
      <c r="P2360" s="11" t="n">
        <v>0.04</v>
      </c>
      <c r="Q2360" s="25"/>
    </row>
    <row r="2361" ht="22.5" customHeight="1">
      <c r="A2361" s="31"/>
      <c r="B2361" s="19"/>
      <c r="C2361" s="19"/>
      <c r="D2361" s="19"/>
      <c r="E2361" s="45"/>
      <c r="F2361" s="29"/>
      <c r="G2361" s="29"/>
      <c r="H2361" s="29"/>
      <c r="I2361" s="29"/>
      <c r="J2361" s="12" t="s">
        <v>115</v>
      </c>
      <c r="K2361" s="14" t="n">
        <v>59907</v>
      </c>
      <c r="L2361" s="14" t="n">
        <v>891</v>
      </c>
      <c r="M2361" s="14" t="n">
        <v>1</v>
      </c>
      <c r="N2361" s="11" t="n">
        <v>0</v>
      </c>
      <c r="O2361" s="11" t="n">
        <v>0.65</v>
      </c>
      <c r="P2361" s="11" t="n">
        <v>0.65</v>
      </c>
      <c r="Q2361" s="25"/>
    </row>
    <row r="2362" ht="22.5" customHeight="1">
      <c r="A2362" s="31"/>
      <c r="B2362" s="19"/>
      <c r="C2362" s="12" t="n">
        <v>11655596</v>
      </c>
      <c r="D2362" s="12" t="s">
        <v>47</v>
      </c>
      <c r="E2362" s="69" t="s">
        <v>14</v>
      </c>
      <c r="F2362" s="37" t="s">
        <v>12</v>
      </c>
      <c r="G2362" s="39" t="n">
        <v>0.3</v>
      </c>
      <c r="H2362" s="37" t="n">
        <v>50</v>
      </c>
      <c r="I2362" s="39" t="n">
        <f>G2362*H2362*7</f>
        <v>105</v>
      </c>
      <c r="J2362" s="12" t="s">
        <v>113</v>
      </c>
      <c r="K2362" s="14" t="n">
        <v>9</v>
      </c>
      <c r="L2362" s="14" t="n">
        <v>0</v>
      </c>
      <c r="M2362" s="14" t="n">
        <v>0</v>
      </c>
      <c r="N2362" s="11" t="n">
        <v>0</v>
      </c>
      <c r="O2362" s="11" t="n">
        <v>0</v>
      </c>
      <c r="P2362" s="11" t="n">
        <v>0</v>
      </c>
      <c r="Q2362" s="22" t="n">
        <f>M2364/H2362</f>
        <v>0</v>
      </c>
    </row>
    <row r="2363" ht="22.5" customHeight="1">
      <c r="A2363" s="31"/>
      <c r="B2363" s="19"/>
      <c r="C2363" s="19"/>
      <c r="D2363" s="19"/>
      <c r="E2363" s="44"/>
      <c r="F2363" s="33"/>
      <c r="G2363" s="33"/>
      <c r="H2363" s="33"/>
      <c r="I2363" s="33"/>
      <c r="J2363" s="12" t="s">
        <v>114</v>
      </c>
      <c r="K2363" s="14" t="n">
        <v>188</v>
      </c>
      <c r="L2363" s="14" t="n">
        <v>0</v>
      </c>
      <c r="M2363" s="14" t="n">
        <v>0</v>
      </c>
      <c r="N2363" s="11" t="n">
        <v>0</v>
      </c>
      <c r="O2363" s="11" t="n">
        <v>0</v>
      </c>
      <c r="P2363" s="11" t="n">
        <v>0</v>
      </c>
      <c r="Q2363" s="25"/>
      <c r="R2363" s="4" t="s">
        <v>117</v>
      </c>
    </row>
    <row r="2364" ht="22.5" customHeight="1">
      <c r="A2364" s="31"/>
      <c r="B2364" s="19"/>
      <c r="C2364" s="19"/>
      <c r="D2364" s="19"/>
      <c r="E2364" s="45"/>
      <c r="F2364" s="29"/>
      <c r="G2364" s="29"/>
      <c r="H2364" s="29"/>
      <c r="I2364" s="29"/>
      <c r="J2364" s="12" t="s">
        <v>115</v>
      </c>
      <c r="K2364" s="14" t="n">
        <v>680</v>
      </c>
      <c r="L2364" s="14" t="n">
        <v>0</v>
      </c>
      <c r="M2364" s="14" t="n">
        <v>0</v>
      </c>
      <c r="N2364" s="11" t="n">
        <v>0</v>
      </c>
      <c r="O2364" s="11" t="n">
        <v>0</v>
      </c>
      <c r="P2364" s="11" t="n">
        <v>0</v>
      </c>
      <c r="Q2364" s="25"/>
    </row>
    <row r="2365" ht="22.5" customHeight="1">
      <c r="A2365" s="31"/>
      <c r="B2365" s="19"/>
      <c r="C2365" s="12" t="n">
        <v>11690183</v>
      </c>
      <c r="D2365" s="12" t="s">
        <v>42</v>
      </c>
      <c r="E2365" s="69" t="s">
        <v>14</v>
      </c>
      <c r="F2365" s="37" t="s">
        <v>15</v>
      </c>
      <c r="G2365" s="39" t="n">
        <v>0.1</v>
      </c>
      <c r="H2365" s="37" t="n">
        <v>100</v>
      </c>
      <c r="I2365" s="39" t="n">
        <f>G2365*H2365*7</f>
        <v>70</v>
      </c>
      <c r="J2365" s="12" t="s">
        <v>113</v>
      </c>
      <c r="K2365" s="14" t="n">
        <v>23</v>
      </c>
      <c r="L2365" s="14" t="n">
        <v>2</v>
      </c>
      <c r="M2365" s="14" t="n">
        <v>0</v>
      </c>
      <c r="N2365" s="11" t="n">
        <v>0</v>
      </c>
      <c r="O2365" s="11" t="n">
        <v>0</v>
      </c>
      <c r="P2365" s="11" t="n">
        <v>0</v>
      </c>
      <c r="Q2365" s="22" t="n">
        <f>M2367/H2365</f>
        <v>0.24</v>
      </c>
    </row>
    <row r="2366" ht="22.5" customHeight="1">
      <c r="A2366" s="31"/>
      <c r="B2366" s="19"/>
      <c r="C2366" s="19"/>
      <c r="D2366" s="19"/>
      <c r="E2366" s="44"/>
      <c r="F2366" s="33"/>
      <c r="G2366" s="33"/>
      <c r="H2366" s="33"/>
      <c r="I2366" s="33"/>
      <c r="J2366" s="12" t="s">
        <v>114</v>
      </c>
      <c r="K2366" s="14" t="n">
        <v>1549</v>
      </c>
      <c r="L2366" s="14" t="n">
        <v>433</v>
      </c>
      <c r="M2366" s="15" t="n">
        <v>11</v>
      </c>
      <c r="N2366" s="11" t="n">
        <v>0.003</v>
      </c>
      <c r="O2366" s="11" t="n">
        <v>0.1</v>
      </c>
      <c r="P2366" s="11" t="n">
        <v>1.1</v>
      </c>
      <c r="Q2366" s="25"/>
    </row>
    <row r="2367" ht="22.5" customHeight="1">
      <c r="A2367" s="31"/>
      <c r="B2367" s="19"/>
      <c r="C2367" s="19"/>
      <c r="D2367" s="19"/>
      <c r="E2367" s="45"/>
      <c r="F2367" s="29"/>
      <c r="G2367" s="29"/>
      <c r="H2367" s="29"/>
      <c r="I2367" s="29"/>
      <c r="J2367" s="12" t="s">
        <v>115</v>
      </c>
      <c r="K2367" s="14" t="n">
        <v>3857</v>
      </c>
      <c r="L2367" s="14" t="n">
        <v>777</v>
      </c>
      <c r="M2367" s="15" t="n">
        <v>24</v>
      </c>
      <c r="N2367" s="11" t="n">
        <v>0.004</v>
      </c>
      <c r="O2367" s="11" t="n">
        <v>0.138</v>
      </c>
      <c r="P2367" s="11" t="n">
        <v>3.3</v>
      </c>
      <c r="Q2367" s="25"/>
    </row>
    <row r="2368" ht="22.5" customHeight="1">
      <c r="A2368" s="31"/>
      <c r="B2368" s="19"/>
      <c r="C2368" s="12" t="n">
        <v>7953512</v>
      </c>
      <c r="D2368" s="12" t="s">
        <v>46</v>
      </c>
      <c r="E2368" s="69" t="s">
        <v>14</v>
      </c>
      <c r="F2368" s="37" t="s">
        <v>15</v>
      </c>
      <c r="G2368" s="39" t="n">
        <v>0.18</v>
      </c>
      <c r="H2368" s="37" t="n">
        <v>300</v>
      </c>
      <c r="I2368" s="39" t="n">
        <f>G2368*H2368*7</f>
        <v>378</v>
      </c>
      <c r="J2368" s="12" t="s">
        <v>113</v>
      </c>
      <c r="K2368" s="14" t="n">
        <v>2452</v>
      </c>
      <c r="L2368" s="14" t="n">
        <v>12</v>
      </c>
      <c r="M2368" s="14" t="n">
        <v>1</v>
      </c>
      <c r="N2368" s="11" t="n">
        <v>0.013</v>
      </c>
      <c r="O2368" s="11" t="n">
        <v>0.16</v>
      </c>
      <c r="P2368" s="11" t="n">
        <v>0.16</v>
      </c>
      <c r="Q2368" s="22" t="n">
        <f>M2370/H2368</f>
        <v>1</v>
      </c>
    </row>
    <row r="2369" ht="22.5" customHeight="1">
      <c r="A2369" s="31"/>
      <c r="B2369" s="19"/>
      <c r="C2369" s="19"/>
      <c r="D2369" s="19"/>
      <c r="E2369" s="44"/>
      <c r="F2369" s="33"/>
      <c r="G2369" s="33"/>
      <c r="H2369" s="33"/>
      <c r="I2369" s="33"/>
      <c r="J2369" s="12" t="s">
        <v>114</v>
      </c>
      <c r="K2369" s="14" t="n">
        <v>172298</v>
      </c>
      <c r="L2369" s="14" t="n">
        <v>1743</v>
      </c>
      <c r="M2369" s="15" t="n">
        <v>300</v>
      </c>
      <c r="N2369" s="11" t="n">
        <v>0.028</v>
      </c>
      <c r="O2369" s="11" t="n">
        <v>0.16</v>
      </c>
      <c r="P2369" s="11" t="n">
        <v>48</v>
      </c>
      <c r="Q2369" s="25"/>
    </row>
    <row r="2370" ht="22.5" customHeight="1">
      <c r="A2370" s="31"/>
      <c r="B2370" s="19"/>
      <c r="C2370" s="19"/>
      <c r="D2370" s="19"/>
      <c r="E2370" s="45"/>
      <c r="F2370" s="29"/>
      <c r="G2370" s="29"/>
      <c r="H2370" s="29"/>
      <c r="I2370" s="29"/>
      <c r="J2370" s="12" t="s">
        <v>115</v>
      </c>
      <c r="K2370" s="14" t="n">
        <v>192914</v>
      </c>
      <c r="L2370" s="14" t="n">
        <v>2245</v>
      </c>
      <c r="M2370" s="15" t="n">
        <v>300</v>
      </c>
      <c r="N2370" s="11" t="n">
        <v>0.021</v>
      </c>
      <c r="O2370" s="11" t="n">
        <v>0.16</v>
      </c>
      <c r="P2370" s="11" t="n">
        <v>48</v>
      </c>
      <c r="Q2370" s="25"/>
    </row>
    <row r="2371" ht="22.5" customHeight="1">
      <c r="A2371" s="31"/>
      <c r="B2371" s="19"/>
      <c r="C2371" s="12" t="n">
        <v>11763482</v>
      </c>
      <c r="D2371" s="12" t="s">
        <v>47</v>
      </c>
      <c r="E2371" s="69" t="s">
        <v>14</v>
      </c>
      <c r="F2371" s="37" t="s">
        <v>12</v>
      </c>
      <c r="G2371" s="39" t="n">
        <v>0.4</v>
      </c>
      <c r="H2371" s="37" t="n">
        <v>100</v>
      </c>
      <c r="I2371" s="39" t="n">
        <f>G2371*H2371*7</f>
        <v>280</v>
      </c>
      <c r="J2371" s="12" t="s">
        <v>113</v>
      </c>
      <c r="K2371" s="14" t="n">
        <v>19</v>
      </c>
      <c r="L2371" s="14" t="n">
        <v>1</v>
      </c>
      <c r="M2371" s="14" t="n">
        <v>0</v>
      </c>
      <c r="N2371" s="11" t="n">
        <v>0</v>
      </c>
      <c r="O2371" s="11" t="n">
        <v>0</v>
      </c>
      <c r="P2371" s="11" t="n">
        <v>0.0002</v>
      </c>
      <c r="Q2371" s="22" t="n">
        <f>M2373/H2371</f>
        <v>0</v>
      </c>
    </row>
    <row r="2372" ht="22.5" customHeight="1">
      <c r="A2372" s="31"/>
      <c r="B2372" s="19"/>
      <c r="C2372" s="19"/>
      <c r="D2372" s="19"/>
      <c r="E2372" s="44"/>
      <c r="F2372" s="33"/>
      <c r="G2372" s="33"/>
      <c r="H2372" s="33"/>
      <c r="I2372" s="33"/>
      <c r="J2372" s="12" t="s">
        <v>114</v>
      </c>
      <c r="K2372" s="14" t="n">
        <v>193</v>
      </c>
      <c r="L2372" s="14" t="n">
        <v>39</v>
      </c>
      <c r="M2372" s="14" t="n">
        <v>0</v>
      </c>
      <c r="N2372" s="11" t="n">
        <v>0.002</v>
      </c>
      <c r="O2372" s="11" t="n">
        <v>0</v>
      </c>
      <c r="P2372" s="11" t="n">
        <v>0.0817</v>
      </c>
      <c r="Q2372" s="25"/>
    </row>
    <row r="2373" ht="22.5" customHeight="1">
      <c r="A2373" s="31"/>
      <c r="B2373" s="19"/>
      <c r="C2373" s="19"/>
      <c r="D2373" s="19"/>
      <c r="E2373" s="45"/>
      <c r="F2373" s="29"/>
      <c r="G2373" s="29"/>
      <c r="H2373" s="29"/>
      <c r="I2373" s="29"/>
      <c r="J2373" s="12" t="s">
        <v>115</v>
      </c>
      <c r="K2373" s="14" t="n">
        <v>565</v>
      </c>
      <c r="L2373" s="14" t="n">
        <v>162</v>
      </c>
      <c r="M2373" s="15" t="n">
        <v>0</v>
      </c>
      <c r="N2373" s="11" t="n">
        <v>0.002</v>
      </c>
      <c r="O2373" s="11" t="n">
        <v>0</v>
      </c>
      <c r="P2373" s="11" t="n">
        <v>0.3211</v>
      </c>
      <c r="Q2373" s="25"/>
    </row>
    <row r="2374" ht="22.5" customHeight="1">
      <c r="A2374" s="31"/>
      <c r="B2374" s="75" t="s">
        <v>118</v>
      </c>
      <c r="C2374" s="12" t="n">
        <v>5464039</v>
      </c>
      <c r="D2374" s="12" t="s">
        <v>28</v>
      </c>
      <c r="E2374" s="13" t="s">
        <v>48</v>
      </c>
      <c r="F2374" s="12" t="s">
        <v>15</v>
      </c>
      <c r="G2374" s="20" t="n">
        <v>0.28</v>
      </c>
      <c r="H2374" s="12" t="n">
        <v>1500</v>
      </c>
      <c r="I2374" s="20" t="n">
        <f>G2374*H2374*7</f>
        <v>2940</v>
      </c>
      <c r="J2374" s="12" t="s">
        <v>113</v>
      </c>
      <c r="K2374" s="14" t="n">
        <v>13175</v>
      </c>
      <c r="L2374" s="14" t="n">
        <v>1454</v>
      </c>
      <c r="M2374" s="14" t="n">
        <v>43</v>
      </c>
      <c r="N2374" s="11" t="n">
        <v>0.009</v>
      </c>
      <c r="O2374" s="11" t="n">
        <v>0.295</v>
      </c>
      <c r="P2374" s="11" t="n">
        <v>12.7</v>
      </c>
      <c r="Q2374" s="22" t="n">
        <f>M2376/H2374</f>
        <v>0.882666666666667</v>
      </c>
    </row>
    <row r="2375" ht="22.5" customHeight="1">
      <c r="A2375" s="31"/>
      <c r="B2375" s="33"/>
      <c r="C2375" s="12"/>
      <c r="D2375" s="19"/>
      <c r="E2375" s="28"/>
      <c r="F2375" s="19"/>
      <c r="G2375" s="19"/>
      <c r="H2375" s="19"/>
      <c r="I2375" s="19"/>
      <c r="J2375" s="12" t="s">
        <v>114</v>
      </c>
      <c r="K2375" s="14" t="n">
        <v>193812</v>
      </c>
      <c r="L2375" s="14" t="n">
        <v>34955</v>
      </c>
      <c r="M2375" s="14" t="n">
        <v>603</v>
      </c>
      <c r="N2375" s="11" t="n">
        <v>0.005</v>
      </c>
      <c r="O2375" s="11" t="n">
        <v>0.295</v>
      </c>
      <c r="P2375" s="11" t="n">
        <v>177.67</v>
      </c>
      <c r="Q2375" s="25"/>
    </row>
    <row r="2376" ht="22.5" customHeight="1">
      <c r="A2376" s="31"/>
      <c r="B2376" s="33"/>
      <c r="C2376" s="12"/>
      <c r="D2376" s="19"/>
      <c r="E2376" s="28"/>
      <c r="F2376" s="19"/>
      <c r="G2376" s="19"/>
      <c r="H2376" s="19"/>
      <c r="I2376" s="19"/>
      <c r="J2376" s="12" t="s">
        <v>115</v>
      </c>
      <c r="K2376" s="14" t="n">
        <v>504038</v>
      </c>
      <c r="L2376" s="14" t="n">
        <v>88925</v>
      </c>
      <c r="M2376" s="14" t="n">
        <v>1324</v>
      </c>
      <c r="N2376" s="11" t="n">
        <v>0.004</v>
      </c>
      <c r="O2376" s="11" t="n">
        <v>0.295</v>
      </c>
      <c r="P2376" s="11" t="n">
        <v>390.415</v>
      </c>
      <c r="Q2376" s="25"/>
    </row>
    <row r="2377" ht="22.5" customHeight="1">
      <c r="A2377" s="31"/>
      <c r="B2377" s="33"/>
      <c r="C2377" s="12" t="n">
        <v>8057746</v>
      </c>
      <c r="D2377" s="12" t="s">
        <v>28</v>
      </c>
      <c r="E2377" s="13" t="s">
        <v>48</v>
      </c>
      <c r="F2377" s="12" t="s">
        <v>15</v>
      </c>
      <c r="G2377" s="20" t="n">
        <v>0.32</v>
      </c>
      <c r="H2377" s="12" t="n">
        <v>300</v>
      </c>
      <c r="I2377" s="20" t="n">
        <f>G2377*H2377*7</f>
        <v>672</v>
      </c>
      <c r="J2377" s="12" t="s">
        <v>113</v>
      </c>
      <c r="K2377" s="14" t="n">
        <v>0</v>
      </c>
      <c r="L2377" s="14" t="n">
        <v>0</v>
      </c>
      <c r="M2377" s="14" t="n">
        <v>0</v>
      </c>
      <c r="N2377" s="11" t="n">
        <v>0</v>
      </c>
      <c r="O2377" s="11" t="n">
        <v>0</v>
      </c>
      <c r="P2377" s="11" t="n">
        <v>0</v>
      </c>
      <c r="Q2377" s="22" t="n">
        <f>M2379/H2377</f>
        <v>0.00333333333333333</v>
      </c>
    </row>
    <row r="2378" ht="22.5" customHeight="1">
      <c r="A2378" s="31"/>
      <c r="B2378" s="33"/>
      <c r="C2378" s="12"/>
      <c r="D2378" s="19"/>
      <c r="E2378" s="28"/>
      <c r="F2378" s="19"/>
      <c r="G2378" s="19"/>
      <c r="H2378" s="19"/>
      <c r="I2378" s="19"/>
      <c r="J2378" s="12" t="s">
        <v>114</v>
      </c>
      <c r="K2378" s="14" t="n">
        <v>0</v>
      </c>
      <c r="L2378" s="14" t="n">
        <v>0</v>
      </c>
      <c r="M2378" s="14" t="n">
        <v>0</v>
      </c>
      <c r="N2378" s="11" t="n">
        <v>0</v>
      </c>
      <c r="O2378" s="11" t="n">
        <v>0</v>
      </c>
      <c r="P2378" s="11" t="n">
        <v>0</v>
      </c>
      <c r="Q2378" s="25"/>
    </row>
    <row r="2379" ht="22.5" customHeight="1">
      <c r="A2379" s="31"/>
      <c r="B2379" s="33"/>
      <c r="C2379" s="12"/>
      <c r="D2379" s="19"/>
      <c r="E2379" s="28"/>
      <c r="F2379" s="19"/>
      <c r="G2379" s="19"/>
      <c r="H2379" s="19"/>
      <c r="I2379" s="19"/>
      <c r="J2379" s="12" t="s">
        <v>115</v>
      </c>
      <c r="K2379" s="14" t="n">
        <v>557</v>
      </c>
      <c r="L2379" s="14" t="n">
        <v>125</v>
      </c>
      <c r="M2379" s="14" t="n">
        <v>1</v>
      </c>
      <c r="N2379" s="11" t="n">
        <v>0.002</v>
      </c>
      <c r="O2379" s="11" t="n">
        <v>0.28</v>
      </c>
      <c r="P2379" s="11" t="n">
        <v>0.28</v>
      </c>
      <c r="Q2379" s="25"/>
    </row>
    <row r="2380" ht="22.5" customHeight="1">
      <c r="A2380" s="31"/>
      <c r="B2380" s="33"/>
      <c r="C2380" s="12" t="n">
        <v>91399821</v>
      </c>
      <c r="D2380" s="12" t="s">
        <v>44</v>
      </c>
      <c r="E2380" s="13" t="s">
        <v>14</v>
      </c>
      <c r="F2380" s="12" t="s">
        <v>26</v>
      </c>
      <c r="G2380" s="20" t="n">
        <v>0.1</v>
      </c>
      <c r="H2380" s="12" t="n">
        <v>500</v>
      </c>
      <c r="I2380" s="20" t="n">
        <f>G2380*H2380*7</f>
        <v>350</v>
      </c>
      <c r="J2380" s="12" t="s">
        <v>113</v>
      </c>
      <c r="K2380" s="14" t="s">
        <v>155</v>
      </c>
      <c r="L2380" s="14"/>
      <c r="M2380" s="14"/>
      <c r="N2380" s="11"/>
      <c r="O2380" s="11"/>
      <c r="P2380" s="11"/>
      <c r="Q2380" s="22" t="n">
        <f>M2382/H2380</f>
        <v>0.798</v>
      </c>
    </row>
    <row r="2381" ht="22.5" customHeight="1">
      <c r="A2381" s="31"/>
      <c r="B2381" s="33"/>
      <c r="C2381" s="12"/>
      <c r="D2381" s="19"/>
      <c r="E2381" s="28"/>
      <c r="F2381" s="19"/>
      <c r="G2381" s="19"/>
      <c r="H2381" s="19"/>
      <c r="I2381" s="19"/>
      <c r="J2381" s="12" t="s">
        <v>114</v>
      </c>
      <c r="K2381" s="14" t="n">
        <v>11237</v>
      </c>
      <c r="L2381" s="14" t="n">
        <v>4303</v>
      </c>
      <c r="M2381" s="14" t="n">
        <v>220</v>
      </c>
      <c r="N2381" s="11" t="n">
        <v>0.01</v>
      </c>
      <c r="O2381" s="11" t="n">
        <v>0.01</v>
      </c>
      <c r="P2381" s="11" t="n">
        <v>23.07</v>
      </c>
      <c r="Q2381" s="25"/>
    </row>
    <row r="2382" ht="22.5" customHeight="1">
      <c r="A2382" s="31"/>
      <c r="B2382" s="33"/>
      <c r="C2382" s="12"/>
      <c r="D2382" s="19"/>
      <c r="E2382" s="28"/>
      <c r="F2382" s="19"/>
      <c r="G2382" s="19"/>
      <c r="H2382" s="19"/>
      <c r="I2382" s="19"/>
      <c r="J2382" s="12" t="s">
        <v>115</v>
      </c>
      <c r="K2382" s="14" t="n">
        <v>17846</v>
      </c>
      <c r="L2382" s="14" t="n">
        <v>6180</v>
      </c>
      <c r="M2382" s="14" t="n">
        <v>399</v>
      </c>
      <c r="N2382" s="11" t="n">
        <v>0.01</v>
      </c>
      <c r="O2382" s="11" t="n">
        <v>0.08</v>
      </c>
      <c r="P2382" s="11" t="n">
        <v>32.76</v>
      </c>
      <c r="Q2382" s="25"/>
    </row>
    <row r="2383" ht="22.5" customHeight="1">
      <c r="A2383" s="31"/>
      <c r="B2383" s="33"/>
      <c r="C2383" s="12" t="n">
        <v>8670368</v>
      </c>
      <c r="D2383" s="12" t="s">
        <v>16</v>
      </c>
      <c r="E2383" s="13" t="s">
        <v>11</v>
      </c>
      <c r="F2383" s="12" t="s">
        <v>32</v>
      </c>
      <c r="G2383" s="20" t="n">
        <v>0.12</v>
      </c>
      <c r="H2383" s="12" t="n">
        <v>100</v>
      </c>
      <c r="I2383" s="20" t="n">
        <f>G2383*H2383*7</f>
        <v>84</v>
      </c>
      <c r="J2383" s="12" t="s">
        <v>113</v>
      </c>
      <c r="K2383" s="14" t="n">
        <v>691</v>
      </c>
      <c r="L2383" s="35" t="n">
        <v>70</v>
      </c>
      <c r="M2383" s="14" t="n">
        <v>2</v>
      </c>
      <c r="N2383" s="11" t="n">
        <v>0</v>
      </c>
      <c r="O2383" s="11" t="n">
        <v>0.11</v>
      </c>
      <c r="P2383" s="11" t="n">
        <v>0.21</v>
      </c>
      <c r="Q2383" s="22" t="n">
        <f>M2385/H2383</f>
        <v>0.08</v>
      </c>
    </row>
    <row r="2384" ht="22.5" customHeight="1">
      <c r="A2384" s="31"/>
      <c r="B2384" s="33"/>
      <c r="C2384" s="12"/>
      <c r="D2384" s="19"/>
      <c r="E2384" s="28"/>
      <c r="F2384" s="19"/>
      <c r="G2384" s="19"/>
      <c r="H2384" s="19"/>
      <c r="I2384" s="19"/>
      <c r="J2384" s="12" t="s">
        <v>114</v>
      </c>
      <c r="K2384" s="14" t="n">
        <v>742</v>
      </c>
      <c r="L2384" s="14" t="n">
        <v>78</v>
      </c>
      <c r="M2384" s="14" t="n">
        <v>2</v>
      </c>
      <c r="N2384" s="11" t="n">
        <v>0</v>
      </c>
      <c r="O2384" s="11" t="n">
        <v>0.11</v>
      </c>
      <c r="P2384" s="11" t="n">
        <v>0.22</v>
      </c>
      <c r="Q2384" s="25"/>
    </row>
    <row r="2385" ht="22.5" customHeight="1">
      <c r="A2385" s="31"/>
      <c r="B2385" s="33"/>
      <c r="C2385" s="12"/>
      <c r="D2385" s="19"/>
      <c r="E2385" s="28"/>
      <c r="F2385" s="19"/>
      <c r="G2385" s="19"/>
      <c r="H2385" s="19"/>
      <c r="I2385" s="19"/>
      <c r="J2385" s="12" t="s">
        <v>115</v>
      </c>
      <c r="K2385" s="14" t="n">
        <v>5221</v>
      </c>
      <c r="L2385" s="14" t="n">
        <v>555</v>
      </c>
      <c r="M2385" s="14" t="n">
        <v>8</v>
      </c>
      <c r="N2385" s="11" t="n">
        <v>0</v>
      </c>
      <c r="O2385" s="11" t="n">
        <v>0.29</v>
      </c>
      <c r="P2385" s="11" t="n">
        <v>2.31</v>
      </c>
      <c r="Q2385" s="25"/>
    </row>
    <row r="2386" ht="22.5" customHeight="1">
      <c r="A2386" s="31"/>
      <c r="B2386" s="33"/>
      <c r="C2386" s="12" t="n">
        <v>10514860</v>
      </c>
      <c r="D2386" s="12" t="s">
        <v>47</v>
      </c>
      <c r="E2386" s="13" t="s">
        <v>14</v>
      </c>
      <c r="F2386" s="12" t="s">
        <v>15</v>
      </c>
      <c r="G2386" s="20" t="n">
        <v>0.7</v>
      </c>
      <c r="H2386" s="12" t="n">
        <v>200</v>
      </c>
      <c r="I2386" s="20" t="n">
        <f>G2386*H2386*7</f>
        <v>980</v>
      </c>
      <c r="J2386" s="12" t="s">
        <v>113</v>
      </c>
      <c r="K2386" s="14" t="n">
        <v>500</v>
      </c>
      <c r="L2386" s="14" t="n">
        <v>125</v>
      </c>
      <c r="M2386" s="14" t="n">
        <v>0</v>
      </c>
      <c r="N2386" s="11" t="n">
        <v>0</v>
      </c>
      <c r="O2386" s="11" t="n">
        <v>0</v>
      </c>
      <c r="P2386" s="11" t="n">
        <v>0</v>
      </c>
      <c r="Q2386" s="22" t="n">
        <f>M2388/H2386</f>
        <v>0.96</v>
      </c>
    </row>
    <row r="2387" ht="22.5" customHeight="1">
      <c r="A2387" s="31"/>
      <c r="B2387" s="33"/>
      <c r="C2387" s="12"/>
      <c r="D2387" s="19"/>
      <c r="E2387" s="28"/>
      <c r="F2387" s="19"/>
      <c r="G2387" s="19"/>
      <c r="H2387" s="19"/>
      <c r="I2387" s="19"/>
      <c r="J2387" s="12" t="s">
        <v>114</v>
      </c>
      <c r="K2387" s="14" t="n">
        <v>34205</v>
      </c>
      <c r="L2387" s="14" t="n">
        <v>12062</v>
      </c>
      <c r="M2387" s="14" t="n">
        <v>72</v>
      </c>
      <c r="N2387" s="11" t="n">
        <v>0.004</v>
      </c>
      <c r="O2387" s="11" t="n">
        <v>0.7</v>
      </c>
      <c r="P2387" s="11" t="n">
        <v>50.4</v>
      </c>
      <c r="Q2387" s="25"/>
    </row>
    <row r="2388" ht="22.5" customHeight="1">
      <c r="A2388" s="31"/>
      <c r="B2388" s="33"/>
      <c r="C2388" s="12"/>
      <c r="D2388" s="19"/>
      <c r="E2388" s="28"/>
      <c r="F2388" s="19"/>
      <c r="G2388" s="19"/>
      <c r="H2388" s="19"/>
      <c r="I2388" s="19"/>
      <c r="J2388" s="12" t="s">
        <v>115</v>
      </c>
      <c r="K2388" s="14" t="n">
        <v>106344</v>
      </c>
      <c r="L2388" s="14" t="n">
        <v>35427</v>
      </c>
      <c r="M2388" s="14" t="n">
        <v>192</v>
      </c>
      <c r="N2388" s="11" t="n">
        <v>0.004</v>
      </c>
      <c r="O2388" s="11" t="n">
        <v>0.7</v>
      </c>
      <c r="P2388" s="11" t="n">
        <v>134.4</v>
      </c>
      <c r="Q2388" s="25"/>
    </row>
    <row r="2389" ht="22.5" customHeight="1">
      <c r="A2389" s="31"/>
      <c r="B2389" s="33"/>
      <c r="C2389" s="12" t="n">
        <v>91532857</v>
      </c>
      <c r="D2389" s="12" t="s">
        <v>49</v>
      </c>
      <c r="E2389" s="13" t="s">
        <v>14</v>
      </c>
      <c r="F2389" s="12" t="s">
        <v>12</v>
      </c>
      <c r="G2389" s="20" t="n">
        <v>0.23</v>
      </c>
      <c r="H2389" s="12" t="n">
        <v>100</v>
      </c>
      <c r="I2389" s="20" t="n">
        <f>G2389*H2389*7</f>
        <v>161</v>
      </c>
      <c r="J2389" s="12" t="s">
        <v>113</v>
      </c>
      <c r="K2389" s="14" t="n">
        <v>307</v>
      </c>
      <c r="L2389" s="14" t="n">
        <v>23</v>
      </c>
      <c r="M2389" s="14" t="n">
        <v>0</v>
      </c>
      <c r="N2389" s="11" t="n">
        <v>0.006</v>
      </c>
      <c r="O2389" s="11" t="n">
        <v>0</v>
      </c>
      <c r="P2389" s="11" t="n">
        <v>0.1444</v>
      </c>
      <c r="Q2389" s="22" t="n">
        <f>M2391/H2389</f>
        <v>0.51</v>
      </c>
    </row>
    <row r="2390" ht="22.5" customHeight="1">
      <c r="A2390" s="31"/>
      <c r="B2390" s="33"/>
      <c r="C2390" s="12"/>
      <c r="D2390" s="19"/>
      <c r="E2390" s="28"/>
      <c r="F2390" s="19"/>
      <c r="G2390" s="19"/>
      <c r="H2390" s="19"/>
      <c r="I2390" s="19"/>
      <c r="J2390" s="12" t="s">
        <v>114</v>
      </c>
      <c r="K2390" s="14" t="n">
        <v>1532</v>
      </c>
      <c r="L2390" s="14" t="n">
        <v>183</v>
      </c>
      <c r="M2390" s="14" t="n">
        <v>11</v>
      </c>
      <c r="N2390" s="11" t="n">
        <v>0.009</v>
      </c>
      <c r="O2390" s="11" t="n">
        <v>0.157</v>
      </c>
      <c r="P2390" s="11" t="n">
        <v>1.73</v>
      </c>
      <c r="Q2390" s="25"/>
    </row>
    <row r="2391" ht="22.5" customHeight="1">
      <c r="A2391" s="31"/>
      <c r="B2391" s="33"/>
      <c r="C2391" s="12"/>
      <c r="D2391" s="19"/>
      <c r="E2391" s="28"/>
      <c r="F2391" s="19"/>
      <c r="G2391" s="19"/>
      <c r="H2391" s="19"/>
      <c r="I2391" s="19"/>
      <c r="J2391" s="12" t="s">
        <v>115</v>
      </c>
      <c r="K2391" s="14" t="n">
        <v>6045</v>
      </c>
      <c r="L2391" s="14" t="n">
        <v>771</v>
      </c>
      <c r="M2391" s="14" t="n">
        <v>51</v>
      </c>
      <c r="N2391" s="11" t="n">
        <v>0.011</v>
      </c>
      <c r="O2391" s="11" t="n">
        <v>0.161</v>
      </c>
      <c r="P2391" s="11" t="n">
        <v>8.2071</v>
      </c>
      <c r="Q2391" s="25"/>
    </row>
    <row r="2392" ht="22.5" customHeight="1">
      <c r="A2392" s="31"/>
      <c r="B2392" s="33"/>
      <c r="C2392" s="12" t="n">
        <v>91534913</v>
      </c>
      <c r="D2392" s="12" t="s">
        <v>50</v>
      </c>
      <c r="E2392" s="13" t="s">
        <v>51</v>
      </c>
      <c r="F2392" s="12" t="s">
        <v>15</v>
      </c>
      <c r="G2392" s="20" t="n">
        <v>0.5</v>
      </c>
      <c r="H2392" s="12" t="n">
        <v>100</v>
      </c>
      <c r="I2392" s="20" t="n">
        <f>G2392*H2392*7</f>
        <v>350</v>
      </c>
      <c r="J2392" s="12" t="s">
        <v>113</v>
      </c>
      <c r="K2392" s="14" t="n">
        <v>1063</v>
      </c>
      <c r="L2392" s="14" t="n">
        <v>213</v>
      </c>
      <c r="M2392" s="14" t="n">
        <v>0</v>
      </c>
      <c r="N2392" s="11" t="n">
        <v>0</v>
      </c>
      <c r="O2392" s="11" t="n">
        <v>0</v>
      </c>
      <c r="P2392" s="11" t="n">
        <v>0</v>
      </c>
      <c r="Q2392" s="22" t="n">
        <f>M2394/H2392</f>
        <v>0.15</v>
      </c>
    </row>
    <row r="2393" ht="22.5" customHeight="1">
      <c r="A2393" s="31"/>
      <c r="B2393" s="33"/>
      <c r="C2393" s="12"/>
      <c r="D2393" s="19"/>
      <c r="E2393" s="28"/>
      <c r="F2393" s="19"/>
      <c r="G2393" s="19"/>
      <c r="H2393" s="19"/>
      <c r="I2393" s="19"/>
      <c r="J2393" s="12" t="s">
        <v>114</v>
      </c>
      <c r="K2393" s="14" t="n">
        <v>18137</v>
      </c>
      <c r="L2393" s="14" t="n">
        <v>4335</v>
      </c>
      <c r="M2393" s="14" t="n">
        <v>8</v>
      </c>
      <c r="N2393" s="11" t="n">
        <v>0.002</v>
      </c>
      <c r="O2393" s="11" t="n">
        <v>1</v>
      </c>
      <c r="P2393" s="11" t="n">
        <v>8</v>
      </c>
      <c r="Q2393" s="25"/>
    </row>
    <row r="2394" ht="22.5" customHeight="1">
      <c r="A2394" s="31"/>
      <c r="B2394" s="33"/>
      <c r="C2394" s="12"/>
      <c r="D2394" s="19"/>
      <c r="E2394" s="28"/>
      <c r="F2394" s="19"/>
      <c r="G2394" s="19"/>
      <c r="H2394" s="19"/>
      <c r="I2394" s="19"/>
      <c r="J2394" s="12" t="s">
        <v>115</v>
      </c>
      <c r="K2394" s="14" t="n">
        <v>42134</v>
      </c>
      <c r="L2394" s="14" t="n">
        <v>9067</v>
      </c>
      <c r="M2394" s="14" t="n">
        <v>15</v>
      </c>
      <c r="N2394" s="11" t="n">
        <v>0.002</v>
      </c>
      <c r="O2394" s="11" t="n">
        <v>1</v>
      </c>
      <c r="P2394" s="11" t="n">
        <v>15</v>
      </c>
      <c r="Q2394" s="25"/>
    </row>
    <row r="2395" ht="22.5" customHeight="1">
      <c r="A2395" s="31"/>
      <c r="B2395" s="33"/>
      <c r="C2395" s="12" t="n">
        <v>91538336</v>
      </c>
      <c r="D2395" s="12" t="s">
        <v>52</v>
      </c>
      <c r="E2395" s="13" t="s">
        <v>35</v>
      </c>
      <c r="F2395" s="12" t="s">
        <v>15</v>
      </c>
      <c r="G2395" s="20" t="n">
        <v>0.25</v>
      </c>
      <c r="H2395" s="12" t="n">
        <v>100</v>
      </c>
      <c r="I2395" s="20" t="n">
        <f>G2395*H2395*7</f>
        <v>175</v>
      </c>
      <c r="J2395" s="12" t="s">
        <v>113</v>
      </c>
      <c r="K2395" s="14" t="n">
        <v>129</v>
      </c>
      <c r="L2395" s="14" t="n">
        <v>2</v>
      </c>
      <c r="M2395" s="14" t="n">
        <v>0</v>
      </c>
      <c r="N2395" s="11" t="n">
        <v>0</v>
      </c>
      <c r="O2395" s="11" t="n">
        <v>0</v>
      </c>
      <c r="P2395" s="11" t="n">
        <v>0</v>
      </c>
      <c r="Q2395" s="22" t="n">
        <f>M2397/H2395</f>
        <v>0.01</v>
      </c>
    </row>
    <row r="2396" ht="22.5" customHeight="1">
      <c r="A2396" s="31"/>
      <c r="B2396" s="33"/>
      <c r="C2396" s="12"/>
      <c r="D2396" s="19"/>
      <c r="E2396" s="28"/>
      <c r="F2396" s="19"/>
      <c r="G2396" s="19"/>
      <c r="H2396" s="19"/>
      <c r="I2396" s="19"/>
      <c r="J2396" s="12" t="s">
        <v>114</v>
      </c>
      <c r="K2396" s="14" t="n">
        <v>7206</v>
      </c>
      <c r="L2396" s="14" t="n">
        <v>96</v>
      </c>
      <c r="M2396" s="14" t="n">
        <v>0</v>
      </c>
      <c r="N2396" s="11" t="n">
        <v>0</v>
      </c>
      <c r="O2396" s="11" t="n">
        <v>0</v>
      </c>
      <c r="P2396" s="11" t="n">
        <v>0</v>
      </c>
      <c r="Q2396" s="25"/>
    </row>
    <row r="2397" ht="22.5" customHeight="1">
      <c r="A2397" s="31"/>
      <c r="B2397" s="33"/>
      <c r="C2397" s="12"/>
      <c r="D2397" s="19"/>
      <c r="E2397" s="28"/>
      <c r="F2397" s="19"/>
      <c r="G2397" s="19"/>
      <c r="H2397" s="19"/>
      <c r="I2397" s="19"/>
      <c r="J2397" s="12" t="s">
        <v>115</v>
      </c>
      <c r="K2397" s="14" t="n">
        <v>24260</v>
      </c>
      <c r="L2397" s="14" t="n">
        <v>234</v>
      </c>
      <c r="M2397" s="14" t="n">
        <v>1</v>
      </c>
      <c r="N2397" s="11" t="n">
        <v>0.003</v>
      </c>
      <c r="O2397" s="11" t="n">
        <v>0.8</v>
      </c>
      <c r="P2397" s="11" t="n">
        <v>0.8</v>
      </c>
      <c r="Q2397" s="25"/>
    </row>
    <row r="2398" ht="22.5" customHeight="1">
      <c r="A2398" s="31"/>
      <c r="B2398" s="33"/>
      <c r="C2398" s="12" t="n">
        <v>91533906</v>
      </c>
      <c r="D2398" s="12" t="s">
        <v>53</v>
      </c>
      <c r="E2398" s="13" t="s">
        <v>54</v>
      </c>
      <c r="F2398" s="12" t="s">
        <v>15</v>
      </c>
      <c r="G2398" s="20" t="n">
        <v>0.5</v>
      </c>
      <c r="H2398" s="12" t="n">
        <v>100</v>
      </c>
      <c r="I2398" s="20" t="n">
        <f>G2398*H2398*7</f>
        <v>350</v>
      </c>
      <c r="J2398" s="12" t="s">
        <v>113</v>
      </c>
      <c r="K2398" s="14" t="n">
        <v>184</v>
      </c>
      <c r="L2398" s="14" t="n">
        <v>24</v>
      </c>
      <c r="M2398" s="14" t="n">
        <v>0</v>
      </c>
      <c r="N2398" s="11" t="n">
        <v>0</v>
      </c>
      <c r="O2398" s="11" t="n">
        <v>0</v>
      </c>
      <c r="P2398" s="11" t="n">
        <v>0</v>
      </c>
      <c r="Q2398" s="22" t="n">
        <f>M2400/H2398</f>
        <v>0</v>
      </c>
    </row>
    <row r="2399" ht="22.5" customHeight="1">
      <c r="A2399" s="31"/>
      <c r="B2399" s="33"/>
      <c r="C2399" s="12"/>
      <c r="D2399" s="19"/>
      <c r="E2399" s="28"/>
      <c r="F2399" s="19"/>
      <c r="G2399" s="19"/>
      <c r="H2399" s="19"/>
      <c r="I2399" s="19"/>
      <c r="J2399" s="12" t="s">
        <v>114</v>
      </c>
      <c r="K2399" s="14" t="n">
        <v>5612</v>
      </c>
      <c r="L2399" s="14" t="n">
        <v>482</v>
      </c>
      <c r="M2399" s="14" t="n">
        <v>0</v>
      </c>
      <c r="N2399" s="11" t="n">
        <v>0</v>
      </c>
      <c r="O2399" s="11" t="n">
        <v>0</v>
      </c>
      <c r="P2399" s="11" t="n">
        <v>0</v>
      </c>
      <c r="Q2399" s="25"/>
    </row>
    <row r="2400" ht="22.5" customHeight="1">
      <c r="A2400" s="31"/>
      <c r="B2400" s="33"/>
      <c r="C2400" s="12"/>
      <c r="D2400" s="19"/>
      <c r="E2400" s="28"/>
      <c r="F2400" s="19"/>
      <c r="G2400" s="19"/>
      <c r="H2400" s="19"/>
      <c r="I2400" s="19"/>
      <c r="J2400" s="12" t="s">
        <v>115</v>
      </c>
      <c r="K2400" s="14" t="n">
        <v>15422</v>
      </c>
      <c r="L2400" s="14" t="n">
        <v>1374</v>
      </c>
      <c r="M2400" s="14" t="n">
        <v>0</v>
      </c>
      <c r="N2400" s="11" t="n">
        <v>0</v>
      </c>
      <c r="O2400" s="11" t="n">
        <v>0</v>
      </c>
      <c r="P2400" s="11" t="n">
        <v>0</v>
      </c>
      <c r="Q2400" s="25"/>
    </row>
    <row r="2401" ht="22.5" customHeight="1">
      <c r="A2401" s="31"/>
      <c r="B2401" s="33"/>
      <c r="C2401" s="12" t="n">
        <v>91538334</v>
      </c>
      <c r="D2401" s="12" t="s">
        <v>52</v>
      </c>
      <c r="E2401" s="13" t="s">
        <v>18</v>
      </c>
      <c r="F2401" s="12" t="s">
        <v>15</v>
      </c>
      <c r="G2401" s="20" t="n">
        <v>0.5</v>
      </c>
      <c r="H2401" s="12" t="n">
        <v>100</v>
      </c>
      <c r="I2401" s="20" t="n">
        <f>G2401*H2401*7</f>
        <v>350</v>
      </c>
      <c r="J2401" s="12" t="s">
        <v>113</v>
      </c>
      <c r="K2401" s="14" t="n">
        <v>50</v>
      </c>
      <c r="L2401" s="14" t="n">
        <v>1</v>
      </c>
      <c r="M2401" s="14" t="n">
        <v>0</v>
      </c>
      <c r="N2401" s="11" t="n">
        <v>0</v>
      </c>
      <c r="O2401" s="11" t="n">
        <v>0</v>
      </c>
      <c r="P2401" s="11" t="n">
        <v>0</v>
      </c>
      <c r="Q2401" s="22" t="n">
        <f>M2403/H2401</f>
        <v>0.02</v>
      </c>
    </row>
    <row r="2402" ht="22.5" customHeight="1">
      <c r="A2402" s="31"/>
      <c r="B2402" s="33"/>
      <c r="C2402" s="12"/>
      <c r="D2402" s="19"/>
      <c r="E2402" s="28"/>
      <c r="F2402" s="19"/>
      <c r="G2402" s="19"/>
      <c r="H2402" s="19"/>
      <c r="I2402" s="19"/>
      <c r="J2402" s="12" t="s">
        <v>114</v>
      </c>
      <c r="K2402" s="14" t="n">
        <v>2924</v>
      </c>
      <c r="L2402" s="14" t="n">
        <v>26</v>
      </c>
      <c r="M2402" s="14" t="n">
        <v>1</v>
      </c>
      <c r="N2402" s="11" t="n">
        <v>0.031</v>
      </c>
      <c r="O2402" s="11" t="n">
        <v>0.8</v>
      </c>
      <c r="P2402" s="11" t="n">
        <v>0.8</v>
      </c>
      <c r="Q2402" s="25"/>
    </row>
    <row r="2403" ht="22.5" customHeight="1">
      <c r="A2403" s="31"/>
      <c r="B2403" s="33"/>
      <c r="C2403" s="12"/>
      <c r="D2403" s="19"/>
      <c r="E2403" s="28"/>
      <c r="F2403" s="19"/>
      <c r="G2403" s="19"/>
      <c r="H2403" s="19"/>
      <c r="I2403" s="19"/>
      <c r="J2403" s="12" t="s">
        <v>115</v>
      </c>
      <c r="K2403" s="14" t="n">
        <v>7824</v>
      </c>
      <c r="L2403" s="14" t="n">
        <v>73</v>
      </c>
      <c r="M2403" s="14" t="n">
        <v>2</v>
      </c>
      <c r="N2403" s="11" t="n">
        <v>0.022</v>
      </c>
      <c r="O2403" s="11" t="n">
        <v>0.8</v>
      </c>
      <c r="P2403" s="11" t="n">
        <v>1.6</v>
      </c>
      <c r="Q2403" s="25"/>
    </row>
    <row r="2404" ht="22.5" customHeight="1">
      <c r="A2404" s="31"/>
      <c r="B2404" s="33"/>
      <c r="C2404" s="12" t="n">
        <v>91545519</v>
      </c>
      <c r="D2404" s="12" t="s">
        <v>55</v>
      </c>
      <c r="E2404" s="13" t="s">
        <v>48</v>
      </c>
      <c r="F2404" s="12" t="s">
        <v>15</v>
      </c>
      <c r="G2404" s="20" t="n">
        <v>0.2</v>
      </c>
      <c r="H2404" s="12" t="n">
        <v>100</v>
      </c>
      <c r="I2404" s="20" t="n">
        <f>G2404*H2404*7</f>
        <v>140</v>
      </c>
      <c r="J2404" s="12" t="s">
        <v>113</v>
      </c>
      <c r="K2404" s="14" t="n">
        <v>208</v>
      </c>
      <c r="L2404" s="14" t="n">
        <v>27</v>
      </c>
      <c r="M2404" s="14" t="n">
        <v>2</v>
      </c>
      <c r="N2404" s="11" t="n">
        <v>0.014</v>
      </c>
      <c r="O2404" s="11" t="n">
        <v>0.195</v>
      </c>
      <c r="P2404" s="11" t="n">
        <v>0.39</v>
      </c>
      <c r="Q2404" s="22" t="n">
        <f>M2406/H2404</f>
        <v>0.5</v>
      </c>
    </row>
    <row r="2405" ht="22.5" customHeight="1">
      <c r="A2405" s="31"/>
      <c r="B2405" s="33"/>
      <c r="C2405" s="12"/>
      <c r="D2405" s="19"/>
      <c r="E2405" s="28"/>
      <c r="F2405" s="19"/>
      <c r="G2405" s="19"/>
      <c r="H2405" s="19"/>
      <c r="I2405" s="19"/>
      <c r="J2405" s="12" t="s">
        <v>114</v>
      </c>
      <c r="K2405" s="14" t="n">
        <v>13489</v>
      </c>
      <c r="L2405" s="14" t="n">
        <v>2171</v>
      </c>
      <c r="M2405" s="14" t="n">
        <v>50</v>
      </c>
      <c r="N2405" s="11" t="n">
        <v>0.005</v>
      </c>
      <c r="O2405" s="11" t="n">
        <v>0.198</v>
      </c>
      <c r="P2405" s="11" t="n">
        <v>9.89</v>
      </c>
      <c r="Q2405" s="25"/>
    </row>
    <row r="2406" ht="22.5" customHeight="1">
      <c r="A2406" s="31"/>
      <c r="B2406" s="33"/>
      <c r="C2406" s="12"/>
      <c r="D2406" s="19"/>
      <c r="E2406" s="28"/>
      <c r="F2406" s="19"/>
      <c r="G2406" s="19"/>
      <c r="H2406" s="19"/>
      <c r="I2406" s="19"/>
      <c r="J2406" s="12" t="s">
        <v>115</v>
      </c>
      <c r="K2406" s="14" t="n">
        <v>19290</v>
      </c>
      <c r="L2406" s="14" t="n">
        <v>2572</v>
      </c>
      <c r="M2406" s="14" t="n">
        <v>50</v>
      </c>
      <c r="N2406" s="11" t="n">
        <v>0.004</v>
      </c>
      <c r="O2406" s="11" t="n">
        <v>0.198</v>
      </c>
      <c r="P2406" s="11" t="n">
        <v>9.89</v>
      </c>
      <c r="Q2406" s="25"/>
    </row>
    <row r="2407" ht="22.5" customHeight="1">
      <c r="A2407" s="31"/>
      <c r="B2407" s="33"/>
      <c r="C2407" s="12" t="n">
        <v>91551388</v>
      </c>
      <c r="D2407" s="12" t="s">
        <v>56</v>
      </c>
      <c r="E2407" s="13" t="s">
        <v>34</v>
      </c>
      <c r="F2407" s="12" t="s">
        <v>12</v>
      </c>
      <c r="G2407" s="20" t="n">
        <v>0.5</v>
      </c>
      <c r="H2407" s="12" t="n">
        <v>50</v>
      </c>
      <c r="I2407" s="20" t="n">
        <f>G2407*H2407*7</f>
        <v>175</v>
      </c>
      <c r="J2407" s="12" t="s">
        <v>113</v>
      </c>
      <c r="K2407" s="14" t="n">
        <v>358</v>
      </c>
      <c r="L2407" s="14" t="n">
        <v>204</v>
      </c>
      <c r="M2407" s="14" t="n">
        <v>16</v>
      </c>
      <c r="N2407" s="11" t="n">
        <v>0.038</v>
      </c>
      <c r="O2407" s="11" t="n">
        <v>0.486</v>
      </c>
      <c r="P2407" s="11" t="n">
        <v>7.7835</v>
      </c>
      <c r="Q2407" s="22" t="n">
        <f>M2409/H2407</f>
        <v>0.42</v>
      </c>
    </row>
    <row r="2408" ht="22.5" customHeight="1">
      <c r="A2408" s="31"/>
      <c r="B2408" s="33"/>
      <c r="C2408" s="12"/>
      <c r="D2408" s="19"/>
      <c r="E2408" s="28"/>
      <c r="F2408" s="19"/>
      <c r="G2408" s="19"/>
      <c r="H2408" s="19"/>
      <c r="I2408" s="19"/>
      <c r="J2408" s="12" t="s">
        <v>114</v>
      </c>
      <c r="K2408" s="14" t="n">
        <v>701</v>
      </c>
      <c r="L2408" s="14" t="n">
        <v>351</v>
      </c>
      <c r="M2408" s="14" t="n">
        <v>19</v>
      </c>
      <c r="N2408" s="11" t="n">
        <v>0.032</v>
      </c>
      <c r="O2408" s="11" t="n">
        <v>0.595</v>
      </c>
      <c r="P2408" s="11" t="n">
        <v>11.2991</v>
      </c>
      <c r="Q2408" s="25"/>
    </row>
    <row r="2409" ht="22.5" customHeight="1">
      <c r="A2409" s="31"/>
      <c r="B2409" s="33"/>
      <c r="C2409" s="12"/>
      <c r="D2409" s="19"/>
      <c r="E2409" s="28"/>
      <c r="F2409" s="19"/>
      <c r="G2409" s="19"/>
      <c r="H2409" s="19"/>
      <c r="I2409" s="19"/>
      <c r="J2409" s="12" t="s">
        <v>115</v>
      </c>
      <c r="K2409" s="14" t="n">
        <v>1152</v>
      </c>
      <c r="L2409" s="14" t="n">
        <v>446</v>
      </c>
      <c r="M2409" s="14" t="n">
        <v>21</v>
      </c>
      <c r="N2409" s="11" t="n">
        <v>0.032</v>
      </c>
      <c r="O2409" s="11" t="n">
        <v>0.669</v>
      </c>
      <c r="P2409" s="11" t="n">
        <v>14.0534</v>
      </c>
      <c r="Q2409" s="25"/>
    </row>
    <row r="2410" ht="22.5" customHeight="1">
      <c r="A2410" s="31"/>
      <c r="B2410" s="33"/>
      <c r="C2410" s="12" t="n">
        <v>91550293</v>
      </c>
      <c r="D2410" s="12" t="s">
        <v>57</v>
      </c>
      <c r="E2410" s="13" t="s">
        <v>58</v>
      </c>
      <c r="F2410" s="12" t="s">
        <v>15</v>
      </c>
      <c r="G2410" s="20" t="n">
        <v>0.35</v>
      </c>
      <c r="H2410" s="12" t="n">
        <v>66</v>
      </c>
      <c r="I2410" s="20" t="n">
        <f>G2410*H2410*7</f>
        <v>161.7</v>
      </c>
      <c r="J2410" s="12" t="s">
        <v>113</v>
      </c>
      <c r="K2410" s="14" t="n">
        <v>174</v>
      </c>
      <c r="L2410" s="14" t="n">
        <v>34</v>
      </c>
      <c r="M2410" s="14" t="n">
        <v>0</v>
      </c>
      <c r="N2410" s="11" t="n">
        <v>0</v>
      </c>
      <c r="O2410" s="11" t="n">
        <v>0</v>
      </c>
      <c r="P2410" s="11" t="n">
        <v>0</v>
      </c>
      <c r="Q2410" s="22" t="n">
        <f>M2412/H2410</f>
        <v>1</v>
      </c>
    </row>
    <row r="2411" ht="22.5" customHeight="1">
      <c r="A2411" s="31"/>
      <c r="B2411" s="33"/>
      <c r="C2411" s="12"/>
      <c r="D2411" s="19"/>
      <c r="E2411" s="28"/>
      <c r="F2411" s="19"/>
      <c r="G2411" s="19"/>
      <c r="H2411" s="19"/>
      <c r="I2411" s="19"/>
      <c r="J2411" s="12" t="s">
        <v>114</v>
      </c>
      <c r="K2411" s="14" t="n">
        <v>10372</v>
      </c>
      <c r="L2411" s="14" t="n">
        <v>1979</v>
      </c>
      <c r="M2411" s="14" t="n">
        <v>11</v>
      </c>
      <c r="N2411" s="11" t="n">
        <v>0.002</v>
      </c>
      <c r="O2411" s="11" t="n">
        <v>0.35</v>
      </c>
      <c r="P2411" s="11" t="n">
        <v>3.85</v>
      </c>
      <c r="Q2411" s="25"/>
    </row>
    <row r="2412" ht="22.5" customHeight="1">
      <c r="A2412" s="31"/>
      <c r="B2412" s="33"/>
      <c r="C2412" s="12"/>
      <c r="D2412" s="19"/>
      <c r="E2412" s="28"/>
      <c r="F2412" s="19"/>
      <c r="G2412" s="19"/>
      <c r="H2412" s="19"/>
      <c r="I2412" s="19"/>
      <c r="J2412" s="12" t="s">
        <v>115</v>
      </c>
      <c r="K2412" s="14" t="n">
        <v>71039</v>
      </c>
      <c r="L2412" s="14" t="n">
        <v>11788</v>
      </c>
      <c r="M2412" s="14" t="n">
        <v>66</v>
      </c>
      <c r="N2412" s="11" t="n">
        <v>0.002</v>
      </c>
      <c r="O2412" s="11" t="n">
        <v>0.35</v>
      </c>
      <c r="P2412" s="11" t="n">
        <v>23.1</v>
      </c>
      <c r="Q2412" s="25"/>
    </row>
    <row r="2413" ht="22.5" customHeight="1">
      <c r="A2413" s="31"/>
      <c r="B2413" s="33"/>
      <c r="C2413" s="12" t="n">
        <v>91552556</v>
      </c>
      <c r="D2413" s="12" t="s">
        <v>94</v>
      </c>
      <c r="E2413" s="13" t="s">
        <v>34</v>
      </c>
      <c r="F2413" s="12" t="s">
        <v>12</v>
      </c>
      <c r="G2413" s="20" t="n">
        <v>1</v>
      </c>
      <c r="H2413" s="12" t="n">
        <v>100</v>
      </c>
      <c r="I2413" s="20" t="n">
        <f>G2413*H2413*7</f>
        <v>700</v>
      </c>
      <c r="J2413" s="12" t="s">
        <v>113</v>
      </c>
      <c r="K2413" s="14" t="n">
        <v>44</v>
      </c>
      <c r="L2413" s="14" t="n">
        <v>21</v>
      </c>
      <c r="M2413" s="14" t="n">
        <v>1</v>
      </c>
      <c r="N2413" s="11" t="n">
        <v>0.069</v>
      </c>
      <c r="O2413" s="11" t="n">
        <v>1.449</v>
      </c>
      <c r="P2413" s="11" t="n">
        <v>1.4491</v>
      </c>
      <c r="Q2413" s="22" t="n">
        <f>M2415/H2413</f>
        <v>0.05</v>
      </c>
    </row>
    <row r="2414" ht="22.5" customHeight="1">
      <c r="A2414" s="31"/>
      <c r="B2414" s="33"/>
      <c r="C2414" s="12"/>
      <c r="D2414" s="19"/>
      <c r="E2414" s="28"/>
      <c r="F2414" s="19"/>
      <c r="G2414" s="19"/>
      <c r="H2414" s="19"/>
      <c r="I2414" s="19"/>
      <c r="J2414" s="12" t="s">
        <v>114</v>
      </c>
      <c r="K2414" s="14" t="n">
        <v>525</v>
      </c>
      <c r="L2414" s="14" t="n">
        <v>253</v>
      </c>
      <c r="M2414" s="14" t="n">
        <v>5</v>
      </c>
      <c r="N2414" s="11" t="n">
        <v>0.029</v>
      </c>
      <c r="O2414" s="11" t="n">
        <v>1.455</v>
      </c>
      <c r="P2414" s="11" t="n">
        <v>7.2755</v>
      </c>
      <c r="Q2414" s="25"/>
      <c r="R2414" s="4" t="s">
        <v>153</v>
      </c>
    </row>
    <row r="2415" ht="22.5" customHeight="1">
      <c r="A2415" s="31"/>
      <c r="B2415" s="33"/>
      <c r="C2415" s="12"/>
      <c r="D2415" s="19"/>
      <c r="E2415" s="28"/>
      <c r="F2415" s="19"/>
      <c r="G2415" s="19"/>
      <c r="H2415" s="19"/>
      <c r="I2415" s="19"/>
      <c r="J2415" s="12" t="s">
        <v>115</v>
      </c>
      <c r="K2415" s="14" t="n">
        <v>541</v>
      </c>
      <c r="L2415" s="14" t="n">
        <v>266</v>
      </c>
      <c r="M2415" s="14" t="n">
        <v>5</v>
      </c>
      <c r="N2415" s="11" t="n">
        <v>0.028</v>
      </c>
      <c r="O2415" s="11" t="n">
        <v>1.488</v>
      </c>
      <c r="P2415" s="11" t="n">
        <v>7.4419</v>
      </c>
      <c r="Q2415" s="25"/>
    </row>
    <row r="2416" ht="22.5" customHeight="1">
      <c r="A2416" s="31"/>
      <c r="B2416" s="33"/>
      <c r="C2416" s="12" t="n">
        <v>91551415</v>
      </c>
      <c r="D2416" s="12" t="s">
        <v>94</v>
      </c>
      <c r="E2416" s="13" t="s">
        <v>34</v>
      </c>
      <c r="F2416" s="12" t="s">
        <v>21</v>
      </c>
      <c r="G2416" s="20" t="n">
        <v>0.1</v>
      </c>
      <c r="H2416" s="12" t="n">
        <v>200</v>
      </c>
      <c r="I2416" s="20" t="n">
        <f>G2416*H2416*7</f>
        <v>140</v>
      </c>
      <c r="J2416" s="12" t="s">
        <v>113</v>
      </c>
      <c r="K2416" s="14" t="n">
        <v>0</v>
      </c>
      <c r="L2416" s="14" t="n">
        <v>0</v>
      </c>
      <c r="M2416" s="14" t="n">
        <v>0</v>
      </c>
      <c r="N2416" s="11" t="n">
        <v>0</v>
      </c>
      <c r="O2416" s="11" t="n">
        <v>0</v>
      </c>
      <c r="P2416" s="11" t="n">
        <v>0</v>
      </c>
      <c r="Q2416" s="22" t="n">
        <f>M2418/H2416</f>
        <v>0.005</v>
      </c>
    </row>
    <row r="2417" ht="22.5" customHeight="1">
      <c r="A2417" s="31"/>
      <c r="B2417" s="33"/>
      <c r="C2417" s="12"/>
      <c r="D2417" s="19"/>
      <c r="E2417" s="28"/>
      <c r="F2417" s="19"/>
      <c r="G2417" s="19"/>
      <c r="H2417" s="19"/>
      <c r="I2417" s="19"/>
      <c r="J2417" s="12" t="s">
        <v>114</v>
      </c>
      <c r="K2417" s="14" t="n">
        <v>503</v>
      </c>
      <c r="L2417" s="14" t="n">
        <v>154</v>
      </c>
      <c r="M2417" s="14" t="n">
        <v>0</v>
      </c>
      <c r="N2417" s="11" t="n">
        <v>0</v>
      </c>
      <c r="O2417" s="11" t="n">
        <v>0</v>
      </c>
      <c r="P2417" s="11" t="n">
        <v>0</v>
      </c>
      <c r="Q2417" s="25"/>
      <c r="R2417" s="4" t="s">
        <v>153</v>
      </c>
    </row>
    <row r="2418" ht="22.5" customHeight="1">
      <c r="A2418" s="31"/>
      <c r="B2418" s="33"/>
      <c r="C2418" s="12"/>
      <c r="D2418" s="19"/>
      <c r="E2418" s="28"/>
      <c r="F2418" s="19"/>
      <c r="G2418" s="19"/>
      <c r="H2418" s="19"/>
      <c r="I2418" s="19"/>
      <c r="J2418" s="12" t="s">
        <v>115</v>
      </c>
      <c r="K2418" s="14" t="n">
        <v>1463</v>
      </c>
      <c r="L2418" s="14" t="n">
        <v>518</v>
      </c>
      <c r="M2418" s="14" t="n">
        <v>1</v>
      </c>
      <c r="N2418" s="11" t="n">
        <v>0</v>
      </c>
      <c r="O2418" s="11" t="n">
        <v>1</v>
      </c>
      <c r="P2418" s="11" t="n">
        <v>1</v>
      </c>
      <c r="Q2418" s="25"/>
    </row>
    <row r="2419" ht="22.5" customHeight="1">
      <c r="A2419" s="31"/>
      <c r="B2419" s="33"/>
      <c r="C2419" s="12" t="n">
        <v>91550294</v>
      </c>
      <c r="D2419" s="12" t="s">
        <v>59</v>
      </c>
      <c r="E2419" s="13" t="s">
        <v>34</v>
      </c>
      <c r="F2419" s="12" t="s">
        <v>15</v>
      </c>
      <c r="G2419" s="20" t="n">
        <v>0.8</v>
      </c>
      <c r="H2419" s="12" t="n">
        <v>30</v>
      </c>
      <c r="I2419" s="20" t="n">
        <f>G2419*H2419*7</f>
        <v>168</v>
      </c>
      <c r="J2419" s="12" t="s">
        <v>113</v>
      </c>
      <c r="K2419" s="14" t="n">
        <v>193</v>
      </c>
      <c r="L2419" s="14" t="n">
        <v>5</v>
      </c>
      <c r="M2419" s="14" t="n">
        <v>0</v>
      </c>
      <c r="N2419" s="11" t="n">
        <v>0</v>
      </c>
      <c r="O2419" s="11" t="n">
        <v>0</v>
      </c>
      <c r="P2419" s="11" t="n">
        <v>0</v>
      </c>
      <c r="Q2419" s="22" t="n">
        <f>M2421/H2419</f>
        <v>0.133333333333333</v>
      </c>
    </row>
    <row r="2420" ht="22.5" customHeight="1">
      <c r="A2420" s="31"/>
      <c r="B2420" s="33"/>
      <c r="C2420" s="12"/>
      <c r="D2420" s="19"/>
      <c r="E2420" s="28"/>
      <c r="F2420" s="19"/>
      <c r="G2420" s="19"/>
      <c r="H2420" s="19"/>
      <c r="I2420" s="19"/>
      <c r="J2420" s="12" t="s">
        <v>114</v>
      </c>
      <c r="K2420" s="14" t="n">
        <v>6479</v>
      </c>
      <c r="L2420" s="14" t="n">
        <v>122</v>
      </c>
      <c r="M2420" s="14" t="n">
        <v>4</v>
      </c>
      <c r="N2420" s="11" t="n">
        <v>0.026</v>
      </c>
      <c r="O2420" s="11" t="n">
        <v>0.8</v>
      </c>
      <c r="P2420" s="11" t="n">
        <v>3.2</v>
      </c>
      <c r="Q2420" s="25"/>
    </row>
    <row r="2421" ht="22.5" customHeight="1">
      <c r="A2421" s="31"/>
      <c r="B2421" s="33"/>
      <c r="C2421" s="12"/>
      <c r="D2421" s="19"/>
      <c r="E2421" s="28"/>
      <c r="F2421" s="19"/>
      <c r="G2421" s="19"/>
      <c r="H2421" s="19"/>
      <c r="I2421" s="19"/>
      <c r="J2421" s="12" t="s">
        <v>115</v>
      </c>
      <c r="K2421" s="14" t="n">
        <v>15317</v>
      </c>
      <c r="L2421" s="14" t="n">
        <v>241</v>
      </c>
      <c r="M2421" s="14" t="n">
        <v>4</v>
      </c>
      <c r="N2421" s="11" t="n">
        <v>0.013</v>
      </c>
      <c r="O2421" s="11" t="n">
        <v>0.8</v>
      </c>
      <c r="P2421" s="11" t="n">
        <v>3.2</v>
      </c>
      <c r="Q2421" s="25"/>
    </row>
    <row r="2422" ht="22.5" customHeight="1">
      <c r="A2422" s="31"/>
      <c r="B2422" s="33"/>
      <c r="C2422" s="12" t="n">
        <v>91551606</v>
      </c>
      <c r="D2422" s="12" t="s">
        <v>94</v>
      </c>
      <c r="E2422" s="13" t="s">
        <v>34</v>
      </c>
      <c r="F2422" s="12" t="s">
        <v>15</v>
      </c>
      <c r="G2422" s="20" t="n">
        <v>1</v>
      </c>
      <c r="H2422" s="12" t="n">
        <v>50</v>
      </c>
      <c r="I2422" s="20" t="n">
        <f>G2422*H2422*7</f>
        <v>350</v>
      </c>
      <c r="J2422" s="12" t="s">
        <v>113</v>
      </c>
      <c r="K2422" s="14" t="n">
        <v>556</v>
      </c>
      <c r="L2422" s="14" t="n">
        <v>1</v>
      </c>
      <c r="M2422" s="14" t="n">
        <v>0</v>
      </c>
      <c r="N2422" s="11" t="n">
        <v>0</v>
      </c>
      <c r="O2422" s="11" t="n">
        <v>0</v>
      </c>
      <c r="P2422" s="11" t="n">
        <v>0</v>
      </c>
      <c r="Q2422" s="22" t="n">
        <f>M2424/H2422</f>
        <v>0.7</v>
      </c>
    </row>
    <row r="2423" ht="22.5" customHeight="1">
      <c r="A2423" s="31"/>
      <c r="B2423" s="33"/>
      <c r="C2423" s="12"/>
      <c r="D2423" s="19"/>
      <c r="E2423" s="28"/>
      <c r="F2423" s="19"/>
      <c r="G2423" s="19"/>
      <c r="H2423" s="19"/>
      <c r="I2423" s="19"/>
      <c r="J2423" s="12" t="s">
        <v>114</v>
      </c>
      <c r="K2423" s="14" t="n">
        <v>17714</v>
      </c>
      <c r="L2423" s="14" t="n">
        <v>1372</v>
      </c>
      <c r="M2423" s="14" t="n">
        <v>35</v>
      </c>
      <c r="N2423" s="11" t="n">
        <v>0.018</v>
      </c>
      <c r="O2423" s="11" t="n">
        <v>0.7</v>
      </c>
      <c r="P2423" s="11" t="n">
        <v>24.5</v>
      </c>
      <c r="Q2423" s="25"/>
      <c r="R2423" s="4" t="s">
        <v>153</v>
      </c>
    </row>
    <row r="2424" ht="22.5" customHeight="1">
      <c r="A2424" s="31"/>
      <c r="B2424" s="33"/>
      <c r="C2424" s="12"/>
      <c r="D2424" s="19"/>
      <c r="E2424" s="28"/>
      <c r="F2424" s="19"/>
      <c r="G2424" s="19"/>
      <c r="H2424" s="19"/>
      <c r="I2424" s="19"/>
      <c r="J2424" s="12" t="s">
        <v>115</v>
      </c>
      <c r="K2424" s="14" t="n">
        <v>18801</v>
      </c>
      <c r="L2424" s="14" t="n">
        <v>1490</v>
      </c>
      <c r="M2424" s="14" t="n">
        <v>35</v>
      </c>
      <c r="N2424" s="11" t="n">
        <v>0.016</v>
      </c>
      <c r="O2424" s="11" t="n">
        <v>0.7</v>
      </c>
      <c r="P2424" s="11" t="n">
        <v>24.5</v>
      </c>
      <c r="Q2424" s="25"/>
    </row>
    <row r="2425" ht="22.5" customHeight="1">
      <c r="A2425" s="31"/>
      <c r="B2425" s="33"/>
      <c r="C2425" s="12" t="n">
        <v>9333145</v>
      </c>
      <c r="D2425" s="12" t="s">
        <v>60</v>
      </c>
      <c r="E2425" s="13" t="s">
        <v>14</v>
      </c>
      <c r="F2425" s="12" t="s">
        <v>26</v>
      </c>
      <c r="G2425" s="20" t="n">
        <v>0.38</v>
      </c>
      <c r="H2425" s="12" t="n">
        <v>100</v>
      </c>
      <c r="I2425" s="20" t="n">
        <f>G2425*H2425*7</f>
        <v>266</v>
      </c>
      <c r="J2425" s="12" t="s">
        <v>113</v>
      </c>
      <c r="K2425" s="14" t="s">
        <v>134</v>
      </c>
      <c r="L2425" s="14"/>
      <c r="M2425" s="14"/>
      <c r="N2425" s="11"/>
      <c r="O2425" s="11"/>
      <c r="P2425" s="11"/>
      <c r="Q2425" s="22" t="n">
        <f>M2427/H2425</f>
        <v>0.51</v>
      </c>
    </row>
    <row r="2426" ht="22.5" customHeight="1">
      <c r="A2426" s="31"/>
      <c r="B2426" s="33"/>
      <c r="C2426" s="12"/>
      <c r="D2426" s="19"/>
      <c r="E2426" s="28"/>
      <c r="F2426" s="19"/>
      <c r="G2426" s="19"/>
      <c r="H2426" s="19"/>
      <c r="I2426" s="19"/>
      <c r="J2426" s="12" t="s">
        <v>114</v>
      </c>
      <c r="K2426" s="14" t="n">
        <v>128423</v>
      </c>
      <c r="L2426" s="14" t="n">
        <v>2023</v>
      </c>
      <c r="M2426" s="14" t="n">
        <v>9</v>
      </c>
      <c r="N2426" s="11" t="n">
        <v>0</v>
      </c>
      <c r="O2426" s="11" t="n">
        <v>0.79</v>
      </c>
      <c r="P2426" s="11" t="n">
        <v>7.11</v>
      </c>
      <c r="Q2426" s="25"/>
      <c r="R2426" s="4" t="s">
        <v>156</v>
      </c>
    </row>
    <row r="2427" ht="22.5" customHeight="1">
      <c r="A2427" s="31"/>
      <c r="B2427" s="33"/>
      <c r="C2427" s="12"/>
      <c r="D2427" s="19"/>
      <c r="E2427" s="28"/>
      <c r="F2427" s="19"/>
      <c r="G2427" s="19"/>
      <c r="H2427" s="19"/>
      <c r="I2427" s="19"/>
      <c r="J2427" s="12" t="s">
        <v>115</v>
      </c>
      <c r="K2427" s="14" t="n">
        <v>389611</v>
      </c>
      <c r="L2427" s="14" t="n">
        <v>5878</v>
      </c>
      <c r="M2427" s="14" t="n">
        <v>51</v>
      </c>
      <c r="N2427" s="11" t="n">
        <v>0</v>
      </c>
      <c r="O2427" s="11" t="n">
        <v>0.4</v>
      </c>
      <c r="P2427" s="11" t="n">
        <v>20.56</v>
      </c>
      <c r="Q2427" s="25"/>
    </row>
    <row r="2428" ht="22.5" customHeight="1">
      <c r="A2428" s="31"/>
      <c r="B2428" s="33"/>
      <c r="C2428" s="12" t="n">
        <v>91555309</v>
      </c>
      <c r="D2428" s="12" t="s">
        <v>55</v>
      </c>
      <c r="E2428" s="13" t="s">
        <v>48</v>
      </c>
      <c r="F2428" s="12" t="s">
        <v>15</v>
      </c>
      <c r="G2428" s="20" t="n">
        <v>0.2</v>
      </c>
      <c r="H2428" s="12" t="n">
        <v>50</v>
      </c>
      <c r="I2428" s="20" t="n">
        <f>G2428*H2428*7</f>
        <v>70</v>
      </c>
      <c r="J2428" s="12" t="s">
        <v>113</v>
      </c>
      <c r="K2428" s="14" t="s">
        <v>134</v>
      </c>
      <c r="L2428" s="14"/>
      <c r="M2428" s="14"/>
      <c r="N2428" s="11"/>
      <c r="O2428" s="11"/>
      <c r="P2428" s="11"/>
      <c r="Q2428" s="22" t="n">
        <f>M2430/H2428</f>
        <v>2.04</v>
      </c>
    </row>
    <row r="2429" ht="22.5" customHeight="1">
      <c r="A2429" s="31"/>
      <c r="B2429" s="33"/>
      <c r="C2429" s="12"/>
      <c r="D2429" s="19"/>
      <c r="E2429" s="28"/>
      <c r="F2429" s="19"/>
      <c r="G2429" s="19"/>
      <c r="H2429" s="19"/>
      <c r="I2429" s="19"/>
      <c r="J2429" s="12" t="s">
        <v>114</v>
      </c>
      <c r="K2429" s="14" t="n">
        <v>15091</v>
      </c>
      <c r="L2429" s="14" t="n">
        <v>3829</v>
      </c>
      <c r="M2429" s="14" t="n">
        <v>53</v>
      </c>
      <c r="N2429" s="11" t="n">
        <v>0.003</v>
      </c>
      <c r="O2429" s="11" t="n">
        <v>0.192</v>
      </c>
      <c r="P2429" s="11" t="n">
        <v>10.2</v>
      </c>
      <c r="Q2429" s="25"/>
    </row>
    <row r="2430" ht="22.5" customHeight="1">
      <c r="A2430" s="31"/>
      <c r="B2430" s="33"/>
      <c r="C2430" s="12"/>
      <c r="D2430" s="19"/>
      <c r="E2430" s="28"/>
      <c r="F2430" s="19"/>
      <c r="G2430" s="19"/>
      <c r="H2430" s="19"/>
      <c r="I2430" s="19"/>
      <c r="J2430" s="12" t="s">
        <v>115</v>
      </c>
      <c r="K2430" s="14" t="n">
        <v>37965</v>
      </c>
      <c r="L2430" s="14" t="n">
        <v>5660</v>
      </c>
      <c r="M2430" s="14" t="n">
        <v>102</v>
      </c>
      <c r="N2430" s="11" t="n">
        <v>0.004</v>
      </c>
      <c r="O2430" s="11" t="n">
        <v>0.196</v>
      </c>
      <c r="P2430" s="11" t="n">
        <v>20</v>
      </c>
      <c r="Q2430" s="25"/>
    </row>
    <row r="2431" ht="22.5" customHeight="1">
      <c r="A2431" s="31"/>
      <c r="B2431" s="33"/>
      <c r="C2431" s="12" t="n">
        <v>91554853</v>
      </c>
      <c r="D2431" s="12" t="s">
        <v>55</v>
      </c>
      <c r="E2431" s="13" t="s">
        <v>48</v>
      </c>
      <c r="F2431" s="12" t="s">
        <v>21</v>
      </c>
      <c r="G2431" s="20" t="n">
        <v>0.2</v>
      </c>
      <c r="H2431" s="12" t="n">
        <v>50</v>
      </c>
      <c r="I2431" s="20" t="n">
        <f>G2431*H2431*7</f>
        <v>70</v>
      </c>
      <c r="J2431" s="12" t="s">
        <v>113</v>
      </c>
      <c r="K2431" s="14" t="n">
        <v>0</v>
      </c>
      <c r="L2431" s="14" t="n">
        <v>0</v>
      </c>
      <c r="M2431" s="14" t="n">
        <v>0</v>
      </c>
      <c r="N2431" s="11" t="n">
        <v>0</v>
      </c>
      <c r="O2431" s="11" t="n">
        <v>0</v>
      </c>
      <c r="P2431" s="11" t="n">
        <v>0</v>
      </c>
      <c r="Q2431" s="22" t="n">
        <f>M2433/H2431</f>
        <v>0.06</v>
      </c>
    </row>
    <row r="2432" ht="22.5" customHeight="1">
      <c r="A2432" s="31"/>
      <c r="B2432" s="33"/>
      <c r="C2432" s="12"/>
      <c r="D2432" s="19"/>
      <c r="E2432" s="28"/>
      <c r="F2432" s="19"/>
      <c r="G2432" s="19"/>
      <c r="H2432" s="19"/>
      <c r="I2432" s="19"/>
      <c r="J2432" s="12" t="s">
        <v>114</v>
      </c>
      <c r="K2432" s="14" t="n">
        <v>16147</v>
      </c>
      <c r="L2432" s="14" t="n">
        <v>2453</v>
      </c>
      <c r="M2432" s="14" t="n">
        <v>2</v>
      </c>
      <c r="N2432" s="11" t="n">
        <v>0</v>
      </c>
      <c r="O2432" s="11" t="n">
        <v>0.3</v>
      </c>
      <c r="P2432" s="11" t="n">
        <v>0.6</v>
      </c>
      <c r="Q2432" s="25"/>
    </row>
    <row r="2433" ht="22.5" customHeight="1">
      <c r="A2433" s="31"/>
      <c r="B2433" s="33"/>
      <c r="C2433" s="12"/>
      <c r="D2433" s="19"/>
      <c r="E2433" s="28"/>
      <c r="F2433" s="19"/>
      <c r="G2433" s="19"/>
      <c r="H2433" s="19"/>
      <c r="I2433" s="19"/>
      <c r="J2433" s="12" t="s">
        <v>115</v>
      </c>
      <c r="K2433" s="14" t="n">
        <v>27180</v>
      </c>
      <c r="L2433" s="14" t="n">
        <v>3960</v>
      </c>
      <c r="M2433" s="14" t="n">
        <v>3</v>
      </c>
      <c r="N2433" s="11" t="n">
        <v>0</v>
      </c>
      <c r="O2433" s="11" t="n">
        <v>0.3</v>
      </c>
      <c r="P2433" s="11" t="n">
        <v>0.9</v>
      </c>
      <c r="Q2433" s="25"/>
    </row>
    <row r="2434" ht="22.5" customHeight="1">
      <c r="A2434" s="31"/>
      <c r="B2434" s="75" t="s">
        <v>119</v>
      </c>
      <c r="C2434" s="12" t="n">
        <v>91399439</v>
      </c>
      <c r="D2434" s="12" t="s">
        <v>63</v>
      </c>
      <c r="E2434" s="13" t="s">
        <v>29</v>
      </c>
      <c r="F2434" s="12" t="s">
        <v>15</v>
      </c>
      <c r="G2434" s="20" t="n">
        <v>0.1</v>
      </c>
      <c r="H2434" s="12" t="n">
        <v>200</v>
      </c>
      <c r="I2434" s="20" t="n">
        <f>G2434*H2434*7</f>
        <v>140</v>
      </c>
      <c r="J2434" s="12" t="s">
        <v>113</v>
      </c>
      <c r="K2434" s="16" t="n">
        <v>1154</v>
      </c>
      <c r="L2434" s="14" t="n">
        <v>57</v>
      </c>
      <c r="M2434" s="16" t="n">
        <v>0</v>
      </c>
      <c r="N2434" s="11" t="n">
        <v>0</v>
      </c>
      <c r="O2434" s="11" t="n">
        <v>0</v>
      </c>
      <c r="P2434" s="11" t="n">
        <v>0</v>
      </c>
      <c r="Q2434" s="22" t="n">
        <f>M2436/H2434</f>
        <v>0.165</v>
      </c>
    </row>
    <row r="2435" ht="22.5" customHeight="1">
      <c r="A2435" s="31"/>
      <c r="B2435" s="33"/>
      <c r="C2435" s="12"/>
      <c r="D2435" s="19"/>
      <c r="E2435" s="28"/>
      <c r="F2435" s="19"/>
      <c r="G2435" s="19"/>
      <c r="H2435" s="19"/>
      <c r="I2435" s="19"/>
      <c r="J2435" s="12" t="s">
        <v>114</v>
      </c>
      <c r="K2435" s="16" t="n">
        <v>91045</v>
      </c>
      <c r="L2435" s="14" t="n">
        <v>7570</v>
      </c>
      <c r="M2435" s="16" t="n">
        <v>24</v>
      </c>
      <c r="N2435" s="11" t="n">
        <v>0</v>
      </c>
      <c r="O2435" s="11" t="n">
        <v>0.1</v>
      </c>
      <c r="P2435" s="11" t="n">
        <v>2.4</v>
      </c>
      <c r="Q2435" s="25"/>
    </row>
    <row r="2436" ht="22.5" customHeight="1">
      <c r="A2436" s="31"/>
      <c r="B2436" s="33"/>
      <c r="C2436" s="12"/>
      <c r="D2436" s="19"/>
      <c r="E2436" s="28"/>
      <c r="F2436" s="19"/>
      <c r="G2436" s="19"/>
      <c r="H2436" s="19"/>
      <c r="I2436" s="19"/>
      <c r="J2436" s="12" t="s">
        <v>115</v>
      </c>
      <c r="K2436" s="16" t="n">
        <v>188791</v>
      </c>
      <c r="L2436" s="14" t="n">
        <v>14052</v>
      </c>
      <c r="M2436" s="10" t="n">
        <v>33</v>
      </c>
      <c r="N2436" s="11" t="n">
        <v>0</v>
      </c>
      <c r="O2436" s="11" t="n">
        <v>0.1</v>
      </c>
      <c r="P2436" s="11" t="n">
        <v>3.3</v>
      </c>
      <c r="Q2436" s="25"/>
    </row>
    <row r="2437" ht="22.5" customHeight="1">
      <c r="A2437" s="31"/>
      <c r="B2437" s="33"/>
      <c r="C2437" s="12" t="n">
        <v>91399437</v>
      </c>
      <c r="D2437" s="12" t="s">
        <v>64</v>
      </c>
      <c r="E2437" s="13" t="s">
        <v>65</v>
      </c>
      <c r="F2437" s="12" t="s">
        <v>15</v>
      </c>
      <c r="G2437" s="20" t="n">
        <v>0.15</v>
      </c>
      <c r="H2437" s="12" t="n">
        <v>50</v>
      </c>
      <c r="I2437" s="20" t="n">
        <f>G2437*H2437*7</f>
        <v>52.5</v>
      </c>
      <c r="J2437" s="12" t="s">
        <v>113</v>
      </c>
      <c r="K2437" s="16" t="n">
        <v>271</v>
      </c>
      <c r="L2437" s="14" t="n">
        <v>65</v>
      </c>
      <c r="M2437" s="16" t="n">
        <v>3</v>
      </c>
      <c r="N2437" s="11" t="n">
        <v>0.007</v>
      </c>
      <c r="O2437" s="11" t="n">
        <v>0.15</v>
      </c>
      <c r="P2437" s="11" t="n">
        <v>0.45</v>
      </c>
      <c r="Q2437" s="22" t="n">
        <f>M2439/H2437</f>
        <v>1</v>
      </c>
    </row>
    <row r="2438" ht="22.5" customHeight="1">
      <c r="A2438" s="31"/>
      <c r="B2438" s="33"/>
      <c r="C2438" s="12"/>
      <c r="D2438" s="19"/>
      <c r="E2438" s="28"/>
      <c r="F2438" s="19"/>
      <c r="G2438" s="19"/>
      <c r="H2438" s="19"/>
      <c r="I2438" s="19"/>
      <c r="J2438" s="12" t="s">
        <v>114</v>
      </c>
      <c r="K2438" s="16" t="n">
        <v>8885</v>
      </c>
      <c r="L2438" s="14" t="n">
        <v>3750</v>
      </c>
      <c r="M2438" s="14" t="n">
        <v>50</v>
      </c>
      <c r="N2438" s="11" t="n">
        <v>0.002</v>
      </c>
      <c r="O2438" s="11" t="n">
        <v>0.15</v>
      </c>
      <c r="P2438" s="11" t="n">
        <v>7.5</v>
      </c>
      <c r="Q2438" s="25"/>
    </row>
    <row r="2439" ht="22.5" customHeight="1">
      <c r="A2439" s="31"/>
      <c r="B2439" s="33"/>
      <c r="C2439" s="12"/>
      <c r="D2439" s="19"/>
      <c r="E2439" s="28"/>
      <c r="F2439" s="19"/>
      <c r="G2439" s="19"/>
      <c r="H2439" s="19"/>
      <c r="I2439" s="19"/>
      <c r="J2439" s="12" t="s">
        <v>115</v>
      </c>
      <c r="K2439" s="16" t="n">
        <v>13232</v>
      </c>
      <c r="L2439" s="14" t="n">
        <v>4977</v>
      </c>
      <c r="M2439" s="14" t="n">
        <v>50</v>
      </c>
      <c r="N2439" s="11" t="n">
        <v>0.002</v>
      </c>
      <c r="O2439" s="11" t="n">
        <v>0.15</v>
      </c>
      <c r="P2439" s="11" t="n">
        <v>7.5</v>
      </c>
      <c r="Q2439" s="25"/>
    </row>
    <row r="2440" ht="22.5" customHeight="1">
      <c r="A2440" s="31"/>
      <c r="B2440" s="33"/>
      <c r="C2440" s="12" t="n">
        <v>5556054</v>
      </c>
      <c r="D2440" s="12" t="s">
        <v>66</v>
      </c>
      <c r="E2440" s="13" t="s">
        <v>40</v>
      </c>
      <c r="F2440" s="12" t="s">
        <v>15</v>
      </c>
      <c r="G2440" s="20" t="n">
        <v>0.8</v>
      </c>
      <c r="H2440" s="12" t="n">
        <v>100</v>
      </c>
      <c r="I2440" s="20" t="n">
        <f>G2440*H2440*7</f>
        <v>560</v>
      </c>
      <c r="J2440" s="12" t="s">
        <v>113</v>
      </c>
      <c r="K2440" s="16" t="n">
        <v>462</v>
      </c>
      <c r="L2440" s="14" t="n">
        <v>9</v>
      </c>
      <c r="M2440" s="16" t="n">
        <v>0</v>
      </c>
      <c r="N2440" s="11" t="n">
        <v>0</v>
      </c>
      <c r="O2440" s="11" t="n">
        <v>0</v>
      </c>
      <c r="P2440" s="11" t="n">
        <v>0</v>
      </c>
      <c r="Q2440" s="22" t="n">
        <f>M2442/H2440</f>
        <v>0.02</v>
      </c>
    </row>
    <row r="2441" ht="22.5" customHeight="1">
      <c r="A2441" s="31"/>
      <c r="B2441" s="33"/>
      <c r="C2441" s="12"/>
      <c r="D2441" s="19"/>
      <c r="E2441" s="28"/>
      <c r="F2441" s="19"/>
      <c r="G2441" s="19"/>
      <c r="H2441" s="19"/>
      <c r="I2441" s="19"/>
      <c r="J2441" s="12" t="s">
        <v>114</v>
      </c>
      <c r="K2441" s="16" t="n">
        <v>11340</v>
      </c>
      <c r="L2441" s="14" t="n">
        <v>345</v>
      </c>
      <c r="M2441" s="16" t="n">
        <v>1</v>
      </c>
      <c r="N2441" s="11" t="n">
        <v>0.002</v>
      </c>
      <c r="O2441" s="11" t="n">
        <v>0.75</v>
      </c>
      <c r="P2441" s="11" t="n">
        <v>0.75</v>
      </c>
      <c r="Q2441" s="25"/>
    </row>
    <row r="2442" ht="22.5" customHeight="1">
      <c r="A2442" s="31"/>
      <c r="B2442" s="33"/>
      <c r="C2442" s="12"/>
      <c r="D2442" s="19"/>
      <c r="E2442" s="28"/>
      <c r="F2442" s="19"/>
      <c r="G2442" s="19"/>
      <c r="H2442" s="19"/>
      <c r="I2442" s="19"/>
      <c r="J2442" s="12" t="s">
        <v>115</v>
      </c>
      <c r="K2442" s="16" t="n">
        <v>28718</v>
      </c>
      <c r="L2442" s="14" t="n">
        <v>680</v>
      </c>
      <c r="M2442" s="16" t="n">
        <v>2</v>
      </c>
      <c r="N2442" s="11" t="n">
        <v>0.002</v>
      </c>
      <c r="O2442" s="11" t="n">
        <v>0.75</v>
      </c>
      <c r="P2442" s="11" t="n">
        <v>1.5</v>
      </c>
      <c r="Q2442" s="25"/>
    </row>
    <row r="2443" ht="22.5" customHeight="1">
      <c r="A2443" s="31"/>
      <c r="B2443" s="33"/>
      <c r="C2443" s="12" t="n">
        <v>8628042</v>
      </c>
      <c r="D2443" s="12" t="s">
        <v>30</v>
      </c>
      <c r="E2443" s="13" t="s">
        <v>14</v>
      </c>
      <c r="F2443" s="12" t="s">
        <v>26</v>
      </c>
      <c r="G2443" s="20" t="n">
        <v>0.48</v>
      </c>
      <c r="H2443" s="12" t="n">
        <v>500</v>
      </c>
      <c r="I2443" s="20" t="n">
        <f>G2443*H2443*7</f>
        <v>1680</v>
      </c>
      <c r="J2443" s="12" t="s">
        <v>113</v>
      </c>
      <c r="K2443" s="16" t="n">
        <v>3392</v>
      </c>
      <c r="L2443" s="14" t="n">
        <v>20</v>
      </c>
      <c r="M2443" s="16" t="n">
        <v>0</v>
      </c>
      <c r="N2443" s="11" t="n">
        <v>0.01</v>
      </c>
      <c r="O2443" s="11" t="n">
        <v>0</v>
      </c>
      <c r="P2443" s="11" t="n">
        <v>0.27</v>
      </c>
      <c r="Q2443" s="22" t="n">
        <f>M2445/H2443</f>
        <v>1.084</v>
      </c>
    </row>
    <row r="2444" ht="22.5" customHeight="1">
      <c r="A2444" s="31"/>
      <c r="B2444" s="33"/>
      <c r="C2444" s="12"/>
      <c r="D2444" s="19"/>
      <c r="E2444" s="28"/>
      <c r="F2444" s="19"/>
      <c r="G2444" s="19"/>
      <c r="H2444" s="19"/>
      <c r="I2444" s="19"/>
      <c r="J2444" s="12" t="s">
        <v>114</v>
      </c>
      <c r="K2444" s="16" t="n">
        <v>1479786</v>
      </c>
      <c r="L2444" s="14" t="n">
        <v>19429</v>
      </c>
      <c r="M2444" s="16" t="n">
        <v>372</v>
      </c>
      <c r="N2444" s="11" t="n">
        <v>0.04</v>
      </c>
      <c r="O2444" s="11" t="n">
        <v>2.17</v>
      </c>
      <c r="P2444" s="11" t="n">
        <v>805.97</v>
      </c>
      <c r="Q2444" s="25"/>
    </row>
    <row r="2445" ht="22.5" customHeight="1">
      <c r="A2445" s="31"/>
      <c r="B2445" s="33"/>
      <c r="C2445" s="12"/>
      <c r="D2445" s="19"/>
      <c r="E2445" s="28"/>
      <c r="F2445" s="19"/>
      <c r="G2445" s="19"/>
      <c r="H2445" s="19"/>
      <c r="I2445" s="19"/>
      <c r="J2445" s="12" t="s">
        <v>115</v>
      </c>
      <c r="K2445" s="16" t="n">
        <v>2402673</v>
      </c>
      <c r="L2445" s="14" t="n">
        <v>26099</v>
      </c>
      <c r="M2445" s="10" t="n">
        <v>542</v>
      </c>
      <c r="N2445" s="11" t="n">
        <v>0.03</v>
      </c>
      <c r="O2445" s="11" t="n">
        <v>1.646</v>
      </c>
      <c r="P2445" s="11" t="n">
        <v>892.28</v>
      </c>
      <c r="Q2445" s="25"/>
    </row>
    <row r="2446" ht="22.5" customHeight="1">
      <c r="A2446" s="31"/>
      <c r="B2446" s="33"/>
      <c r="C2446" s="12" t="n">
        <v>9297014</v>
      </c>
      <c r="D2446" s="12" t="s">
        <v>13</v>
      </c>
      <c r="E2446" s="13" t="s">
        <v>14</v>
      </c>
      <c r="F2446" s="12" t="s">
        <v>26</v>
      </c>
      <c r="G2446" s="20" t="n">
        <v>0.19</v>
      </c>
      <c r="H2446" s="12" t="n">
        <v>300</v>
      </c>
      <c r="I2446" s="20" t="n">
        <f>G2446*H2446*7</f>
        <v>399</v>
      </c>
      <c r="J2446" s="12" t="s">
        <v>113</v>
      </c>
      <c r="K2446" s="16" t="n">
        <v>69321</v>
      </c>
      <c r="L2446" s="14" t="n">
        <v>834</v>
      </c>
      <c r="M2446" s="16" t="n">
        <v>19</v>
      </c>
      <c r="N2446" s="11" t="n">
        <v>0.01</v>
      </c>
      <c r="O2446" s="11" t="n">
        <v>0.23</v>
      </c>
      <c r="P2446" s="11" t="n">
        <v>4.42</v>
      </c>
      <c r="Q2446" s="22" t="n">
        <f>M2448/H2446</f>
        <v>0.983333333333333</v>
      </c>
    </row>
    <row r="2447" ht="22.5" customHeight="1">
      <c r="A2447" s="31"/>
      <c r="B2447" s="33"/>
      <c r="C2447" s="12"/>
      <c r="D2447" s="19"/>
      <c r="E2447" s="28"/>
      <c r="F2447" s="19"/>
      <c r="G2447" s="19"/>
      <c r="H2447" s="19"/>
      <c r="I2447" s="19"/>
      <c r="J2447" s="12" t="s">
        <v>114</v>
      </c>
      <c r="K2447" s="16" t="n">
        <v>170891</v>
      </c>
      <c r="L2447" s="14" t="n">
        <v>3107</v>
      </c>
      <c r="M2447" s="10" t="n">
        <v>140</v>
      </c>
      <c r="N2447" s="11" t="n">
        <v>0.01</v>
      </c>
      <c r="O2447" s="11" t="n">
        <v>0.23</v>
      </c>
      <c r="P2447" s="11" t="n">
        <v>32.55</v>
      </c>
      <c r="Q2447" s="25"/>
    </row>
    <row r="2448" ht="22.5" customHeight="1">
      <c r="A2448" s="31"/>
      <c r="B2448" s="33"/>
      <c r="C2448" s="12"/>
      <c r="D2448" s="19"/>
      <c r="E2448" s="28"/>
      <c r="F2448" s="19"/>
      <c r="G2448" s="19"/>
      <c r="H2448" s="19"/>
      <c r="I2448" s="19"/>
      <c r="J2448" s="12" t="s">
        <v>115</v>
      </c>
      <c r="K2448" s="16" t="n">
        <v>211769</v>
      </c>
      <c r="L2448" s="14" t="n">
        <v>5497</v>
      </c>
      <c r="M2448" s="10" t="n">
        <v>295</v>
      </c>
      <c r="N2448" s="11" t="n">
        <v>0.01</v>
      </c>
      <c r="O2448" s="11" t="n">
        <v>0.27</v>
      </c>
      <c r="P2448" s="11" t="n">
        <v>80.86</v>
      </c>
      <c r="Q2448" s="25"/>
    </row>
    <row r="2449" ht="22.5" customHeight="1">
      <c r="A2449" s="31"/>
      <c r="B2449" s="33"/>
      <c r="C2449" s="12" t="n">
        <v>7815836</v>
      </c>
      <c r="D2449" s="12" t="s">
        <v>67</v>
      </c>
      <c r="E2449" s="13" t="s">
        <v>40</v>
      </c>
      <c r="F2449" s="12" t="s">
        <v>15</v>
      </c>
      <c r="G2449" s="20" t="n">
        <v>0.08</v>
      </c>
      <c r="H2449" s="12" t="n">
        <v>12000</v>
      </c>
      <c r="I2449" s="20" t="n">
        <f>G2449*H2449*7</f>
        <v>6720</v>
      </c>
      <c r="J2449" s="12" t="s">
        <v>113</v>
      </c>
      <c r="K2449" s="16" t="n">
        <v>18732</v>
      </c>
      <c r="L2449" s="14" t="n">
        <v>3513</v>
      </c>
      <c r="M2449" s="16" t="n">
        <v>89</v>
      </c>
      <c r="N2449" s="11" t="n">
        <v>0.003</v>
      </c>
      <c r="O2449" s="11" t="n">
        <v>0.119</v>
      </c>
      <c r="P2449" s="11" t="n">
        <v>10.6</v>
      </c>
      <c r="Q2449" s="22" t="n">
        <f>M2451/H2449</f>
        <v>0.217333333333333</v>
      </c>
    </row>
    <row r="2450" ht="22.5" customHeight="1">
      <c r="A2450" s="31"/>
      <c r="B2450" s="33"/>
      <c r="C2450" s="12"/>
      <c r="D2450" s="19"/>
      <c r="E2450" s="28"/>
      <c r="F2450" s="19"/>
      <c r="G2450" s="19"/>
      <c r="H2450" s="19"/>
      <c r="I2450" s="19"/>
      <c r="J2450" s="12" t="s">
        <v>114</v>
      </c>
      <c r="K2450" s="16" t="n">
        <v>280515</v>
      </c>
      <c r="L2450" s="14" t="n">
        <v>57790</v>
      </c>
      <c r="M2450" s="16" t="n">
        <v>1310</v>
      </c>
      <c r="N2450" s="11" t="n">
        <v>0.003</v>
      </c>
      <c r="O2450" s="11" t="n">
        <v>0.115</v>
      </c>
      <c r="P2450" s="11" t="n">
        <v>151.29</v>
      </c>
      <c r="Q2450" s="25"/>
    </row>
    <row r="2451" ht="22.5" customHeight="1">
      <c r="A2451" s="31"/>
      <c r="B2451" s="33"/>
      <c r="C2451" s="12"/>
      <c r="D2451" s="19"/>
      <c r="E2451" s="28"/>
      <c r="F2451" s="19"/>
      <c r="G2451" s="19"/>
      <c r="H2451" s="19"/>
      <c r="I2451" s="19"/>
      <c r="J2451" s="12" t="s">
        <v>115</v>
      </c>
      <c r="K2451" s="16" t="n">
        <v>552529</v>
      </c>
      <c r="L2451" s="14" t="n">
        <v>112568</v>
      </c>
      <c r="M2451" s="16" t="n">
        <v>2608</v>
      </c>
      <c r="N2451" s="11" t="n">
        <v>0.003</v>
      </c>
      <c r="O2451" s="11" t="n">
        <v>0.115</v>
      </c>
      <c r="P2451" s="11" t="n">
        <v>298.83</v>
      </c>
      <c r="Q2451" s="25"/>
    </row>
    <row r="2452" ht="22.5" customHeight="1">
      <c r="A2452" s="31"/>
      <c r="B2452" s="33"/>
      <c r="C2452" s="12" t="n">
        <v>9751142</v>
      </c>
      <c r="D2452" s="12" t="s">
        <v>68</v>
      </c>
      <c r="E2452" s="13" t="s">
        <v>11</v>
      </c>
      <c r="F2452" s="12" t="s">
        <v>32</v>
      </c>
      <c r="G2452" s="20" t="n">
        <v>0.3</v>
      </c>
      <c r="H2452" s="12" t="n">
        <v>170</v>
      </c>
      <c r="I2452" s="20" t="n">
        <f>G2452*H2452*7</f>
        <v>357</v>
      </c>
      <c r="J2452" s="12" t="s">
        <v>113</v>
      </c>
      <c r="K2452" s="16" t="n">
        <v>162</v>
      </c>
      <c r="L2452" s="14" t="n">
        <v>25</v>
      </c>
      <c r="M2452" s="16" t="n">
        <v>1</v>
      </c>
      <c r="N2452" s="11" t="n">
        <v>0.01</v>
      </c>
      <c r="O2452" s="11" t="n">
        <v>0.16</v>
      </c>
      <c r="P2452" s="11" t="n">
        <v>0.16</v>
      </c>
      <c r="Q2452" s="22" t="n">
        <f>M2454/H2452</f>
        <v>0.0117647058823529</v>
      </c>
    </row>
    <row r="2453" ht="22.5" customHeight="1">
      <c r="A2453" s="31"/>
      <c r="B2453" s="33"/>
      <c r="C2453" s="12"/>
      <c r="D2453" s="19"/>
      <c r="E2453" s="28"/>
      <c r="F2453" s="19"/>
      <c r="G2453" s="19"/>
      <c r="H2453" s="19"/>
      <c r="I2453" s="19"/>
      <c r="J2453" s="12" t="s">
        <v>114</v>
      </c>
      <c r="K2453" s="16" t="n">
        <v>1029</v>
      </c>
      <c r="L2453" s="14" t="n">
        <v>130</v>
      </c>
      <c r="M2453" s="16" t="n">
        <v>1</v>
      </c>
      <c r="N2453" s="11" t="n">
        <v>0.01</v>
      </c>
      <c r="O2453" s="11" t="n">
        <v>0.75</v>
      </c>
      <c r="P2453" s="11" t="n">
        <v>0.75</v>
      </c>
      <c r="Q2453" s="25"/>
    </row>
    <row r="2454" ht="22.5" customHeight="1">
      <c r="A2454" s="31"/>
      <c r="B2454" s="33"/>
      <c r="C2454" s="12"/>
      <c r="D2454" s="19"/>
      <c r="E2454" s="28"/>
      <c r="F2454" s="19"/>
      <c r="G2454" s="19"/>
      <c r="H2454" s="19"/>
      <c r="I2454" s="19"/>
      <c r="J2454" s="12" t="s">
        <v>115</v>
      </c>
      <c r="K2454" s="16" t="n">
        <v>3939</v>
      </c>
      <c r="L2454" s="14" t="n">
        <v>407</v>
      </c>
      <c r="M2454" s="16" t="n">
        <v>2</v>
      </c>
      <c r="N2454" s="11" t="n">
        <v>0.01</v>
      </c>
      <c r="O2454" s="11" t="n">
        <v>1.14</v>
      </c>
      <c r="P2454" s="11" t="n">
        <v>2.28</v>
      </c>
      <c r="Q2454" s="25"/>
    </row>
    <row r="2455" ht="22.5" customHeight="1">
      <c r="A2455" s="31"/>
      <c r="B2455" s="33"/>
      <c r="C2455" s="12" t="n">
        <v>8312006</v>
      </c>
      <c r="D2455" s="12" t="s">
        <v>69</v>
      </c>
      <c r="E2455" s="13" t="s">
        <v>14</v>
      </c>
      <c r="F2455" s="12" t="s">
        <v>15</v>
      </c>
      <c r="G2455" s="20" t="n">
        <v>0.12</v>
      </c>
      <c r="H2455" s="13" t="n">
        <v>50</v>
      </c>
      <c r="I2455" s="20" t="n">
        <f>G2455*H2455*7</f>
        <v>42</v>
      </c>
      <c r="J2455" s="12" t="s">
        <v>113</v>
      </c>
      <c r="K2455" s="16" t="n">
        <v>21</v>
      </c>
      <c r="L2455" s="14" t="n">
        <v>4</v>
      </c>
      <c r="M2455" s="16" t="n">
        <v>1</v>
      </c>
      <c r="N2455" s="11" t="n">
        <v>0.03</v>
      </c>
      <c r="O2455" s="11" t="n">
        <v>0.12</v>
      </c>
      <c r="P2455" s="11" t="n">
        <v>0.12</v>
      </c>
      <c r="Q2455" s="22" t="n">
        <f>M2457/H2455</f>
        <v>1</v>
      </c>
    </row>
    <row r="2456" ht="22.5" customHeight="1">
      <c r="A2456" s="31"/>
      <c r="B2456" s="33"/>
      <c r="C2456" s="12"/>
      <c r="D2456" s="19"/>
      <c r="E2456" s="28"/>
      <c r="F2456" s="19"/>
      <c r="G2456" s="19"/>
      <c r="H2456" s="28"/>
      <c r="I2456" s="19"/>
      <c r="J2456" s="12" t="s">
        <v>114</v>
      </c>
      <c r="K2456" s="16" t="n">
        <v>5283</v>
      </c>
      <c r="L2456" s="14" t="n">
        <v>438</v>
      </c>
      <c r="M2456" s="16" t="n">
        <v>50</v>
      </c>
      <c r="N2456" s="11" t="n">
        <v>0.014</v>
      </c>
      <c r="O2456" s="11" t="n">
        <v>0.12</v>
      </c>
      <c r="P2456" s="11" t="n">
        <v>6</v>
      </c>
      <c r="Q2456" s="25"/>
    </row>
    <row r="2457" ht="22.5" customHeight="1">
      <c r="A2457" s="31"/>
      <c r="B2457" s="33"/>
      <c r="C2457" s="12"/>
      <c r="D2457" s="19"/>
      <c r="E2457" s="28"/>
      <c r="F2457" s="19"/>
      <c r="G2457" s="19"/>
      <c r="H2457" s="28"/>
      <c r="I2457" s="19"/>
      <c r="J2457" s="12" t="s">
        <v>115</v>
      </c>
      <c r="K2457" s="16" t="n">
        <v>8401</v>
      </c>
      <c r="L2457" s="14" t="n">
        <v>750</v>
      </c>
      <c r="M2457" s="16" t="n">
        <v>50</v>
      </c>
      <c r="N2457" s="11" t="n">
        <v>0.008</v>
      </c>
      <c r="O2457" s="11" t="n">
        <v>0.12</v>
      </c>
      <c r="P2457" s="11" t="n">
        <v>6</v>
      </c>
      <c r="Q2457" s="25"/>
    </row>
    <row r="2458" ht="22.5" customHeight="1">
      <c r="A2458" s="31"/>
      <c r="B2458" s="33"/>
      <c r="C2458" s="12" t="n">
        <v>8758947</v>
      </c>
      <c r="D2458" s="12" t="s">
        <v>95</v>
      </c>
      <c r="E2458" s="13" t="s">
        <v>40</v>
      </c>
      <c r="F2458" s="12" t="s">
        <v>15</v>
      </c>
      <c r="G2458" s="20" t="n">
        <v>0.14</v>
      </c>
      <c r="H2458" s="13" t="n">
        <v>200</v>
      </c>
      <c r="I2458" s="20" t="n">
        <f>G2458*H2458*7</f>
        <v>196</v>
      </c>
      <c r="J2458" s="12" t="s">
        <v>113</v>
      </c>
      <c r="K2458" s="16" t="n">
        <v>397</v>
      </c>
      <c r="L2458" s="16" t="n">
        <v>26</v>
      </c>
      <c r="M2458" s="16" t="n">
        <v>0</v>
      </c>
      <c r="N2458" s="11" t="n">
        <v>0</v>
      </c>
      <c r="O2458" s="11" t="n">
        <v>0</v>
      </c>
      <c r="P2458" s="11" t="n">
        <v>0</v>
      </c>
      <c r="Q2458" s="22" t="n">
        <f>M2460/H2458</f>
        <v>0.005</v>
      </c>
    </row>
    <row r="2459" ht="22.5" customHeight="1">
      <c r="A2459" s="31"/>
      <c r="B2459" s="33"/>
      <c r="C2459" s="12"/>
      <c r="D2459" s="19"/>
      <c r="E2459" s="28"/>
      <c r="F2459" s="19"/>
      <c r="G2459" s="19"/>
      <c r="H2459" s="28"/>
      <c r="I2459" s="19"/>
      <c r="J2459" s="12" t="s">
        <v>114</v>
      </c>
      <c r="K2459" s="16" t="n">
        <v>4696</v>
      </c>
      <c r="L2459" s="14" t="n">
        <v>555</v>
      </c>
      <c r="M2459" s="16" t="n">
        <v>1</v>
      </c>
      <c r="N2459" s="11" t="n">
        <v>0</v>
      </c>
      <c r="O2459" s="11" t="n">
        <v>0.14</v>
      </c>
      <c r="P2459" s="11" t="n">
        <v>0.14</v>
      </c>
      <c r="Q2459" s="25"/>
      <c r="R2459" s="4" t="s">
        <v>153</v>
      </c>
    </row>
    <row r="2460" ht="22.5" customHeight="1">
      <c r="A2460" s="31"/>
      <c r="B2460" s="33"/>
      <c r="C2460" s="12"/>
      <c r="D2460" s="19"/>
      <c r="E2460" s="28"/>
      <c r="F2460" s="19"/>
      <c r="G2460" s="19"/>
      <c r="H2460" s="28"/>
      <c r="I2460" s="19"/>
      <c r="J2460" s="12" t="s">
        <v>115</v>
      </c>
      <c r="K2460" s="16" t="n">
        <v>4701</v>
      </c>
      <c r="L2460" s="14" t="n">
        <v>555</v>
      </c>
      <c r="M2460" s="16" t="n">
        <v>1</v>
      </c>
      <c r="N2460" s="11" t="n">
        <v>0</v>
      </c>
      <c r="O2460" s="11" t="n">
        <v>0.14</v>
      </c>
      <c r="P2460" s="11" t="n">
        <v>0.14</v>
      </c>
      <c r="Q2460" s="25"/>
    </row>
    <row r="2461" ht="22.5" customHeight="1">
      <c r="A2461" s="31"/>
      <c r="B2461" s="33"/>
      <c r="C2461" s="12" t="n">
        <v>9096620</v>
      </c>
      <c r="D2461" s="12" t="s">
        <v>95</v>
      </c>
      <c r="E2461" s="13" t="s">
        <v>40</v>
      </c>
      <c r="F2461" s="12" t="s">
        <v>26</v>
      </c>
      <c r="G2461" s="20" t="n">
        <v>0.14</v>
      </c>
      <c r="H2461" s="13" t="n">
        <v>200</v>
      </c>
      <c r="I2461" s="23" t="n">
        <f>G2461*H2461*7</f>
        <v>196</v>
      </c>
      <c r="J2461" s="12" t="s">
        <v>113</v>
      </c>
      <c r="K2461" s="16" t="n">
        <v>76556</v>
      </c>
      <c r="L2461" s="14" t="n">
        <v>449</v>
      </c>
      <c r="M2461" s="16" t="n">
        <v>17</v>
      </c>
      <c r="N2461" s="11" t="n">
        <v>0</v>
      </c>
      <c r="O2461" s="11" t="n">
        <v>0.09</v>
      </c>
      <c r="P2461" s="11" t="n">
        <v>1.55</v>
      </c>
      <c r="Q2461" s="22" t="n">
        <f>M2463/H2461</f>
        <v>0.115</v>
      </c>
    </row>
    <row r="2462" ht="22.5" customHeight="1">
      <c r="A2462" s="31"/>
      <c r="B2462" s="33"/>
      <c r="C2462" s="12"/>
      <c r="D2462" s="19"/>
      <c r="E2462" s="28"/>
      <c r="F2462" s="19"/>
      <c r="G2462" s="19"/>
      <c r="H2462" s="28"/>
      <c r="I2462" s="28"/>
      <c r="J2462" s="12" t="s">
        <v>114</v>
      </c>
      <c r="K2462" s="16" t="n">
        <v>201923</v>
      </c>
      <c r="L2462" s="14" t="n">
        <v>1204</v>
      </c>
      <c r="M2462" s="16" t="n">
        <v>23</v>
      </c>
      <c r="N2462" s="11" t="n">
        <v>0</v>
      </c>
      <c r="O2462" s="11" t="n">
        <v>0.17</v>
      </c>
      <c r="P2462" s="11" t="n">
        <v>3.95</v>
      </c>
      <c r="Q2462" s="25"/>
      <c r="R2462" s="4" t="s">
        <v>153</v>
      </c>
    </row>
    <row r="2463" ht="22.5" customHeight="1">
      <c r="A2463" s="31"/>
      <c r="B2463" s="33"/>
      <c r="C2463" s="12"/>
      <c r="D2463" s="19"/>
      <c r="E2463" s="28"/>
      <c r="F2463" s="19"/>
      <c r="G2463" s="19"/>
      <c r="H2463" s="28"/>
      <c r="I2463" s="28"/>
      <c r="J2463" s="12" t="s">
        <v>115</v>
      </c>
      <c r="K2463" s="16" t="n">
        <v>202723</v>
      </c>
      <c r="L2463" s="14" t="n">
        <v>1209</v>
      </c>
      <c r="M2463" s="16" t="n">
        <v>23</v>
      </c>
      <c r="N2463" s="11" t="n">
        <v>0</v>
      </c>
      <c r="O2463" s="11" t="n">
        <v>0.17</v>
      </c>
      <c r="P2463" s="11" t="n">
        <v>3.95</v>
      </c>
      <c r="Q2463" s="25"/>
    </row>
    <row r="2464" ht="22.5" customHeight="1">
      <c r="A2464" s="31"/>
      <c r="B2464" s="33"/>
      <c r="C2464" s="12" t="n">
        <v>91467820</v>
      </c>
      <c r="D2464" s="12" t="s">
        <v>70</v>
      </c>
      <c r="E2464" s="13" t="s">
        <v>40</v>
      </c>
      <c r="F2464" s="12" t="s">
        <v>15</v>
      </c>
      <c r="G2464" s="20" t="n">
        <v>0.1</v>
      </c>
      <c r="H2464" s="13" t="n">
        <v>600</v>
      </c>
      <c r="I2464" s="20" t="n">
        <f>G2464*H2464*7</f>
        <v>420</v>
      </c>
      <c r="J2464" s="12" t="s">
        <v>113</v>
      </c>
      <c r="K2464" s="16" t="n">
        <v>766</v>
      </c>
      <c r="L2464" s="14" t="n">
        <v>124</v>
      </c>
      <c r="M2464" s="16" t="n">
        <v>4</v>
      </c>
      <c r="N2464" s="11" t="n">
        <v>0.003</v>
      </c>
      <c r="O2464" s="11" t="n">
        <v>0.1</v>
      </c>
      <c r="P2464" s="11" t="n">
        <v>0.4</v>
      </c>
      <c r="Q2464" s="22" t="n">
        <f>M2466/H2464</f>
        <v>1</v>
      </c>
    </row>
    <row r="2465" ht="22.5" customHeight="1">
      <c r="A2465" s="31"/>
      <c r="B2465" s="33"/>
      <c r="C2465" s="12"/>
      <c r="D2465" s="19"/>
      <c r="E2465" s="28"/>
      <c r="F2465" s="19"/>
      <c r="G2465" s="19"/>
      <c r="H2465" s="28"/>
      <c r="I2465" s="19"/>
      <c r="J2465" s="12" t="s">
        <v>114</v>
      </c>
      <c r="K2465" s="16" t="n">
        <v>183810</v>
      </c>
      <c r="L2465" s="14" t="n">
        <v>53258</v>
      </c>
      <c r="M2465" s="16" t="n">
        <v>582</v>
      </c>
      <c r="N2465" s="11" t="n">
        <v>0.001</v>
      </c>
      <c r="O2465" s="11" t="n">
        <v>0.1</v>
      </c>
      <c r="P2465" s="11" t="n">
        <v>58.2</v>
      </c>
      <c r="Q2465" s="25"/>
    </row>
    <row r="2466" ht="22.5" customHeight="1">
      <c r="A2466" s="31"/>
      <c r="B2466" s="33"/>
      <c r="C2466" s="12"/>
      <c r="D2466" s="19"/>
      <c r="E2466" s="28"/>
      <c r="F2466" s="19"/>
      <c r="G2466" s="19"/>
      <c r="H2466" s="28"/>
      <c r="I2466" s="19"/>
      <c r="J2466" s="12" t="s">
        <v>115</v>
      </c>
      <c r="K2466" s="16" t="n">
        <v>255580</v>
      </c>
      <c r="L2466" s="14" t="n">
        <v>79991</v>
      </c>
      <c r="M2466" s="16" t="n">
        <v>600</v>
      </c>
      <c r="N2466" s="11" t="n">
        <v>0.001</v>
      </c>
      <c r="O2466" s="11" t="n">
        <v>0.1</v>
      </c>
      <c r="P2466" s="11" t="n">
        <v>60</v>
      </c>
      <c r="Q2466" s="25"/>
    </row>
    <row r="2467" ht="22.5" customHeight="1">
      <c r="A2467" s="31"/>
      <c r="B2467" s="33"/>
      <c r="C2467" s="12" t="n">
        <v>91467821</v>
      </c>
      <c r="D2467" s="12" t="s">
        <v>70</v>
      </c>
      <c r="E2467" s="13" t="s">
        <v>17</v>
      </c>
      <c r="F2467" s="12" t="s">
        <v>15</v>
      </c>
      <c r="G2467" s="20" t="n">
        <v>0.17</v>
      </c>
      <c r="H2467" s="13" t="n">
        <v>100</v>
      </c>
      <c r="I2467" s="20" t="n">
        <f>G2467*H2467*7</f>
        <v>119</v>
      </c>
      <c r="J2467" s="12" t="s">
        <v>113</v>
      </c>
      <c r="K2467" s="16" t="n">
        <v>271</v>
      </c>
      <c r="L2467" s="14" t="n">
        <v>41</v>
      </c>
      <c r="M2467" s="16" t="n">
        <v>0</v>
      </c>
      <c r="N2467" s="11" t="n">
        <v>0</v>
      </c>
      <c r="O2467" s="11" t="n">
        <v>0</v>
      </c>
      <c r="P2467" s="11" t="n">
        <v>0</v>
      </c>
      <c r="Q2467" s="22" t="n">
        <f>M2469/H2467</f>
        <v>1</v>
      </c>
    </row>
    <row r="2468" ht="22.5" customHeight="1">
      <c r="A2468" s="31"/>
      <c r="B2468" s="33"/>
      <c r="C2468" s="12"/>
      <c r="D2468" s="19"/>
      <c r="E2468" s="28"/>
      <c r="F2468" s="19"/>
      <c r="G2468" s="19"/>
      <c r="H2468" s="28"/>
      <c r="I2468" s="19"/>
      <c r="J2468" s="12" t="s">
        <v>114</v>
      </c>
      <c r="K2468" s="16" t="n">
        <v>35581</v>
      </c>
      <c r="L2468" s="14" t="n">
        <v>5548</v>
      </c>
      <c r="M2468" s="16" t="n">
        <v>54</v>
      </c>
      <c r="N2468" s="11" t="n">
        <v>0.002</v>
      </c>
      <c r="O2468" s="11" t="n">
        <v>0.17</v>
      </c>
      <c r="P2468" s="11" t="n">
        <v>9.18</v>
      </c>
      <c r="Q2468" s="25"/>
    </row>
    <row r="2469" ht="22.5" customHeight="1">
      <c r="A2469" s="31"/>
      <c r="B2469" s="33"/>
      <c r="C2469" s="12"/>
      <c r="D2469" s="19"/>
      <c r="E2469" s="28"/>
      <c r="F2469" s="19"/>
      <c r="G2469" s="19"/>
      <c r="H2469" s="28"/>
      <c r="I2469" s="19"/>
      <c r="J2469" s="12" t="s">
        <v>115</v>
      </c>
      <c r="K2469" s="16" t="n">
        <v>79868</v>
      </c>
      <c r="L2469" s="14" t="n">
        <v>12251</v>
      </c>
      <c r="M2469" s="16" t="n">
        <v>100</v>
      </c>
      <c r="N2469" s="11" t="n">
        <v>0.001</v>
      </c>
      <c r="O2469" s="11" t="n">
        <v>0.17</v>
      </c>
      <c r="P2469" s="11" t="n">
        <v>17</v>
      </c>
      <c r="Q2469" s="25"/>
    </row>
    <row r="2470" ht="22.5" customHeight="1">
      <c r="A2470" s="31"/>
      <c r="B2470" s="33"/>
      <c r="C2470" s="12" t="n">
        <v>10295313</v>
      </c>
      <c r="D2470" s="12" t="s">
        <v>69</v>
      </c>
      <c r="E2470" s="13" t="s">
        <v>14</v>
      </c>
      <c r="F2470" s="12" t="s">
        <v>15</v>
      </c>
      <c r="G2470" s="20" t="n">
        <v>3</v>
      </c>
      <c r="H2470" s="13" t="n">
        <v>100</v>
      </c>
      <c r="I2470" s="20" t="n">
        <f>G2470*H2470*7</f>
        <v>2100</v>
      </c>
      <c r="J2470" s="12" t="s">
        <v>113</v>
      </c>
      <c r="K2470" s="16" t="n">
        <v>1</v>
      </c>
      <c r="L2470" s="16" t="n">
        <v>0</v>
      </c>
      <c r="M2470" s="16" t="n">
        <v>0</v>
      </c>
      <c r="N2470" s="11" t="n">
        <v>0</v>
      </c>
      <c r="O2470" s="11" t="n">
        <v>0</v>
      </c>
      <c r="P2470" s="11" t="n">
        <v>0</v>
      </c>
      <c r="Q2470" s="22" t="n">
        <f>M2472/H2470</f>
        <v>0</v>
      </c>
    </row>
    <row r="2471" ht="22.5" customHeight="1">
      <c r="A2471" s="31"/>
      <c r="B2471" s="33"/>
      <c r="C2471" s="12"/>
      <c r="D2471" s="19"/>
      <c r="E2471" s="28"/>
      <c r="F2471" s="19"/>
      <c r="G2471" s="19"/>
      <c r="H2471" s="28"/>
      <c r="I2471" s="19"/>
      <c r="J2471" s="12" t="s">
        <v>114</v>
      </c>
      <c r="K2471" s="16" t="n">
        <v>327</v>
      </c>
      <c r="L2471" s="16" t="n">
        <v>23</v>
      </c>
      <c r="M2471" s="16" t="n">
        <v>0</v>
      </c>
      <c r="N2471" s="11" t="n">
        <v>0</v>
      </c>
      <c r="O2471" s="11" t="n">
        <v>0</v>
      </c>
      <c r="P2471" s="11" t="n">
        <v>0</v>
      </c>
      <c r="Q2471" s="25"/>
    </row>
    <row r="2472" ht="22.5" customHeight="1">
      <c r="A2472" s="31"/>
      <c r="B2472" s="33"/>
      <c r="C2472" s="12"/>
      <c r="D2472" s="19"/>
      <c r="E2472" s="28"/>
      <c r="F2472" s="19"/>
      <c r="G2472" s="19"/>
      <c r="H2472" s="28"/>
      <c r="I2472" s="19"/>
      <c r="J2472" s="12" t="s">
        <v>115</v>
      </c>
      <c r="K2472" s="16" t="n">
        <v>467</v>
      </c>
      <c r="L2472" s="16" t="n">
        <v>23</v>
      </c>
      <c r="M2472" s="16" t="n">
        <v>0</v>
      </c>
      <c r="N2472" s="11" t="n">
        <v>0</v>
      </c>
      <c r="O2472" s="11" t="n">
        <v>0</v>
      </c>
      <c r="P2472" s="11" t="n">
        <v>0</v>
      </c>
      <c r="Q2472" s="25"/>
    </row>
    <row r="2473" ht="22.5" customHeight="1">
      <c r="A2473" s="31"/>
      <c r="B2473" s="33"/>
      <c r="C2473" s="12" t="n">
        <v>91496145</v>
      </c>
      <c r="D2473" s="12" t="s">
        <v>70</v>
      </c>
      <c r="E2473" s="13" t="s">
        <v>65</v>
      </c>
      <c r="F2473" s="12" t="s">
        <v>15</v>
      </c>
      <c r="G2473" s="20" t="n">
        <v>0.14</v>
      </c>
      <c r="H2473" s="13" t="n">
        <v>50</v>
      </c>
      <c r="I2473" s="20" t="n">
        <f>G2473*H2473*7</f>
        <v>49</v>
      </c>
      <c r="J2473" s="12" t="s">
        <v>113</v>
      </c>
      <c r="K2473" s="16" t="n">
        <v>266</v>
      </c>
      <c r="L2473" s="16" t="n">
        <v>28</v>
      </c>
      <c r="M2473" s="16" t="n">
        <v>0</v>
      </c>
      <c r="N2473" s="11" t="n">
        <v>0</v>
      </c>
      <c r="O2473" s="11" t="n">
        <v>0</v>
      </c>
      <c r="P2473" s="11" t="n">
        <v>0</v>
      </c>
      <c r="Q2473" s="22" t="n">
        <f>M2475/H2473</f>
        <v>1</v>
      </c>
    </row>
    <row r="2474" ht="22.5" customHeight="1">
      <c r="A2474" s="31"/>
      <c r="B2474" s="33"/>
      <c r="C2474" s="12"/>
      <c r="D2474" s="19"/>
      <c r="E2474" s="28"/>
      <c r="F2474" s="19"/>
      <c r="G2474" s="19"/>
      <c r="H2474" s="28"/>
      <c r="I2474" s="19"/>
      <c r="J2474" s="12" t="s">
        <v>114</v>
      </c>
      <c r="K2474" s="16" t="n">
        <v>44492</v>
      </c>
      <c r="L2474" s="14" t="n">
        <v>9970</v>
      </c>
      <c r="M2474" s="16" t="n">
        <v>50</v>
      </c>
      <c r="N2474" s="11" t="n">
        <v>0.001</v>
      </c>
      <c r="O2474" s="11" t="n">
        <v>0.15</v>
      </c>
      <c r="P2474" s="11" t="n">
        <v>7.5</v>
      </c>
      <c r="Q2474" s="25"/>
    </row>
    <row r="2475" ht="22.5" customHeight="1">
      <c r="A2475" s="31"/>
      <c r="B2475" s="33"/>
      <c r="C2475" s="12"/>
      <c r="D2475" s="19"/>
      <c r="E2475" s="28"/>
      <c r="F2475" s="19"/>
      <c r="G2475" s="19"/>
      <c r="H2475" s="28"/>
      <c r="I2475" s="19"/>
      <c r="J2475" s="12" t="s">
        <v>115</v>
      </c>
      <c r="K2475" s="16" t="n">
        <v>62372</v>
      </c>
      <c r="L2475" s="14" t="n">
        <v>14388</v>
      </c>
      <c r="M2475" s="16" t="n">
        <v>50</v>
      </c>
      <c r="N2475" s="11" t="n">
        <v>0.001</v>
      </c>
      <c r="O2475" s="11" t="n">
        <v>0.15</v>
      </c>
      <c r="P2475" s="11" t="n">
        <v>7.5</v>
      </c>
      <c r="Q2475" s="25"/>
    </row>
    <row r="2476" ht="22.5" customHeight="1">
      <c r="A2476" s="31"/>
      <c r="B2476" s="33"/>
      <c r="C2476" s="12" t="n">
        <v>91496146</v>
      </c>
      <c r="D2476" s="12" t="s">
        <v>70</v>
      </c>
      <c r="E2476" s="13" t="s">
        <v>48</v>
      </c>
      <c r="F2476" s="12" t="s">
        <v>15</v>
      </c>
      <c r="G2476" s="20" t="n">
        <v>0.14</v>
      </c>
      <c r="H2476" s="13" t="n">
        <v>200</v>
      </c>
      <c r="I2476" s="20" t="n">
        <f>G2476*H2476*7</f>
        <v>196</v>
      </c>
      <c r="J2476" s="12" t="s">
        <v>113</v>
      </c>
      <c r="K2476" s="16" t="n">
        <v>132</v>
      </c>
      <c r="L2476" s="16" t="n">
        <v>49</v>
      </c>
      <c r="M2476" s="16" t="n">
        <v>1</v>
      </c>
      <c r="N2476" s="11" t="n">
        <v>0.003</v>
      </c>
      <c r="O2476" s="11" t="n">
        <v>0.14</v>
      </c>
      <c r="P2476" s="11" t="n">
        <v>0.14</v>
      </c>
      <c r="Q2476" s="22" t="n">
        <f>M2478/H2476</f>
        <v>0.99</v>
      </c>
    </row>
    <row r="2477" ht="22.5" customHeight="1">
      <c r="A2477" s="31"/>
      <c r="B2477" s="33"/>
      <c r="C2477" s="12"/>
      <c r="D2477" s="19"/>
      <c r="E2477" s="28"/>
      <c r="F2477" s="19"/>
      <c r="G2477" s="19"/>
      <c r="H2477" s="28"/>
      <c r="I2477" s="19"/>
      <c r="J2477" s="12" t="s">
        <v>114</v>
      </c>
      <c r="K2477" s="16" t="n">
        <v>26448</v>
      </c>
      <c r="L2477" s="14" t="n">
        <v>11133</v>
      </c>
      <c r="M2477" s="16" t="n">
        <v>198</v>
      </c>
      <c r="N2477" s="11" t="n">
        <v>0.002</v>
      </c>
      <c r="O2477" s="11" t="n">
        <v>0.14</v>
      </c>
      <c r="P2477" s="11" t="n">
        <v>27.72</v>
      </c>
      <c r="Q2477" s="25"/>
    </row>
    <row r="2478" ht="22.5" customHeight="1">
      <c r="A2478" s="31"/>
      <c r="B2478" s="33"/>
      <c r="C2478" s="12"/>
      <c r="D2478" s="19"/>
      <c r="E2478" s="28"/>
      <c r="F2478" s="19"/>
      <c r="G2478" s="19"/>
      <c r="H2478" s="28"/>
      <c r="I2478" s="19"/>
      <c r="J2478" s="12" t="s">
        <v>115</v>
      </c>
      <c r="K2478" s="16" t="n">
        <v>45618</v>
      </c>
      <c r="L2478" s="14" t="n">
        <v>18291</v>
      </c>
      <c r="M2478" s="16" t="n">
        <v>198</v>
      </c>
      <c r="N2478" s="11" t="n">
        <v>0.002</v>
      </c>
      <c r="O2478" s="11" t="n">
        <v>0.14</v>
      </c>
      <c r="P2478" s="11" t="n">
        <v>27.72</v>
      </c>
      <c r="Q2478" s="25"/>
    </row>
    <row r="2479" ht="22.5" customHeight="1">
      <c r="A2479" s="31"/>
      <c r="B2479" s="33"/>
      <c r="C2479" s="12" t="n">
        <v>91496147</v>
      </c>
      <c r="D2479" s="12" t="s">
        <v>70</v>
      </c>
      <c r="E2479" s="13" t="s">
        <v>11</v>
      </c>
      <c r="F2479" s="12" t="s">
        <v>15</v>
      </c>
      <c r="G2479" s="20" t="n">
        <v>0.14</v>
      </c>
      <c r="H2479" s="13" t="n">
        <v>150</v>
      </c>
      <c r="I2479" s="20" t="n">
        <f>G2479*H2479*7</f>
        <v>147</v>
      </c>
      <c r="J2479" s="12" t="s">
        <v>113</v>
      </c>
      <c r="K2479" s="16" t="n">
        <v>531</v>
      </c>
      <c r="L2479" s="14" t="n">
        <v>53</v>
      </c>
      <c r="M2479" s="16" t="n">
        <v>0</v>
      </c>
      <c r="N2479" s="11" t="n">
        <v>0</v>
      </c>
      <c r="O2479" s="11" t="n">
        <v>0</v>
      </c>
      <c r="P2479" s="11" t="n">
        <v>0</v>
      </c>
      <c r="Q2479" s="22" t="n">
        <f>M2481/H2479</f>
        <v>1</v>
      </c>
    </row>
    <row r="2480" ht="22.5" customHeight="1">
      <c r="A2480" s="31"/>
      <c r="B2480" s="33"/>
      <c r="C2480" s="12"/>
      <c r="D2480" s="19"/>
      <c r="E2480" s="28"/>
      <c r="F2480" s="19"/>
      <c r="G2480" s="19"/>
      <c r="H2480" s="28"/>
      <c r="I2480" s="19"/>
      <c r="J2480" s="12" t="s">
        <v>114</v>
      </c>
      <c r="K2480" s="16" t="n">
        <v>40452</v>
      </c>
      <c r="L2480" s="14" t="n">
        <v>4922</v>
      </c>
      <c r="M2480" s="16" t="n">
        <v>148</v>
      </c>
      <c r="N2480" s="11" t="n">
        <v>0.004</v>
      </c>
      <c r="O2480" s="11" t="n">
        <v>0.13</v>
      </c>
      <c r="P2480" s="11" t="n">
        <v>19.24</v>
      </c>
      <c r="Q2480" s="25"/>
    </row>
    <row r="2481" ht="22.5" customHeight="1">
      <c r="A2481" s="31"/>
      <c r="B2481" s="33"/>
      <c r="C2481" s="12"/>
      <c r="D2481" s="19"/>
      <c r="E2481" s="28"/>
      <c r="F2481" s="19"/>
      <c r="G2481" s="19"/>
      <c r="H2481" s="28"/>
      <c r="I2481" s="19"/>
      <c r="J2481" s="12" t="s">
        <v>115</v>
      </c>
      <c r="K2481" s="16" t="n">
        <v>60492</v>
      </c>
      <c r="L2481" s="14" t="n">
        <v>6866</v>
      </c>
      <c r="M2481" s="16" t="n">
        <v>150</v>
      </c>
      <c r="N2481" s="11" t="n">
        <v>0.003</v>
      </c>
      <c r="O2481" s="11" t="n">
        <v>0.13</v>
      </c>
      <c r="P2481" s="11" t="n">
        <v>19.5</v>
      </c>
      <c r="Q2481" s="25"/>
    </row>
    <row r="2482" ht="22.5" customHeight="1">
      <c r="A2482" s="31"/>
      <c r="B2482" s="33"/>
      <c r="C2482" s="12" t="n">
        <v>91496148</v>
      </c>
      <c r="D2482" s="12" t="s">
        <v>70</v>
      </c>
      <c r="E2482" s="13" t="s">
        <v>14</v>
      </c>
      <c r="F2482" s="12" t="s">
        <v>15</v>
      </c>
      <c r="G2482" s="20" t="n">
        <v>0.15</v>
      </c>
      <c r="H2482" s="13" t="n">
        <v>300</v>
      </c>
      <c r="I2482" s="20" t="n">
        <f>G2482*H2482*7</f>
        <v>315</v>
      </c>
      <c r="J2482" s="12" t="s">
        <v>113</v>
      </c>
      <c r="K2482" s="16" t="n">
        <v>27</v>
      </c>
      <c r="L2482" s="16" t="n">
        <v>1</v>
      </c>
      <c r="M2482" s="16" t="n">
        <v>0</v>
      </c>
      <c r="N2482" s="11" t="n">
        <v>0</v>
      </c>
      <c r="O2482" s="11" t="n">
        <v>0</v>
      </c>
      <c r="P2482" s="11" t="n">
        <v>0</v>
      </c>
      <c r="Q2482" s="22" t="n">
        <f>M2484/H2482</f>
        <v>1</v>
      </c>
    </row>
    <row r="2483" ht="22.5" customHeight="1">
      <c r="A2483" s="31"/>
      <c r="B2483" s="33"/>
      <c r="C2483" s="12"/>
      <c r="D2483" s="19"/>
      <c r="E2483" s="28"/>
      <c r="F2483" s="19"/>
      <c r="G2483" s="19"/>
      <c r="H2483" s="28"/>
      <c r="I2483" s="19"/>
      <c r="J2483" s="12" t="s">
        <v>114</v>
      </c>
      <c r="K2483" s="16" t="n">
        <v>43567</v>
      </c>
      <c r="L2483" s="14" t="n">
        <v>16558</v>
      </c>
      <c r="M2483" s="16" t="n">
        <v>299</v>
      </c>
      <c r="N2483" s="11" t="n">
        <v>0.003</v>
      </c>
      <c r="O2483" s="11" t="n">
        <v>0.15</v>
      </c>
      <c r="P2483" s="11" t="n">
        <v>44.85</v>
      </c>
      <c r="Q2483" s="25"/>
    </row>
    <row r="2484" ht="22.5" customHeight="1">
      <c r="A2484" s="31"/>
      <c r="B2484" s="33"/>
      <c r="C2484" s="12"/>
      <c r="D2484" s="19"/>
      <c r="E2484" s="28"/>
      <c r="F2484" s="19"/>
      <c r="G2484" s="19"/>
      <c r="H2484" s="28"/>
      <c r="I2484" s="19"/>
      <c r="J2484" s="12" t="s">
        <v>115</v>
      </c>
      <c r="K2484" s="16" t="n">
        <v>63761</v>
      </c>
      <c r="L2484" s="14" t="n">
        <v>24102</v>
      </c>
      <c r="M2484" s="16" t="n">
        <v>300</v>
      </c>
      <c r="N2484" s="11" t="n">
        <v>0.002</v>
      </c>
      <c r="O2484" s="11" t="n">
        <v>0.15</v>
      </c>
      <c r="P2484" s="11" t="n">
        <v>45</v>
      </c>
      <c r="Q2484" s="25"/>
    </row>
    <row r="2485" ht="22.5" customHeight="1">
      <c r="A2485" s="31"/>
      <c r="B2485" s="33"/>
      <c r="C2485" s="12" t="n">
        <v>10765365</v>
      </c>
      <c r="D2485" s="12" t="s">
        <v>71</v>
      </c>
      <c r="E2485" s="13" t="s">
        <v>65</v>
      </c>
      <c r="F2485" s="12" t="s">
        <v>15</v>
      </c>
      <c r="G2485" s="20" t="n">
        <v>0.2</v>
      </c>
      <c r="H2485" s="13" t="n">
        <v>50</v>
      </c>
      <c r="I2485" s="20" t="n">
        <f>G2485*H2485*7</f>
        <v>70</v>
      </c>
      <c r="J2485" s="12" t="s">
        <v>113</v>
      </c>
      <c r="K2485" s="16" t="n">
        <v>8357</v>
      </c>
      <c r="L2485" s="14" t="n">
        <v>86</v>
      </c>
      <c r="M2485" s="16" t="n">
        <v>6</v>
      </c>
      <c r="N2485" s="11" t="n">
        <v>0.014</v>
      </c>
      <c r="O2485" s="11" t="n">
        <v>0.203</v>
      </c>
      <c r="P2485" s="11" t="n">
        <v>1.22</v>
      </c>
      <c r="Q2485" s="22" t="n">
        <f>M2487/H2485</f>
        <v>1</v>
      </c>
    </row>
    <row r="2486" ht="22.5" customHeight="1">
      <c r="A2486" s="31"/>
      <c r="B2486" s="33"/>
      <c r="C2486" s="12"/>
      <c r="D2486" s="19"/>
      <c r="E2486" s="28"/>
      <c r="F2486" s="19"/>
      <c r="G2486" s="19"/>
      <c r="H2486" s="28"/>
      <c r="I2486" s="19"/>
      <c r="J2486" s="12" t="s">
        <v>114</v>
      </c>
      <c r="K2486" s="16" t="n">
        <v>52648</v>
      </c>
      <c r="L2486" s="14" t="n">
        <v>688</v>
      </c>
      <c r="M2486" s="16" t="n">
        <v>50</v>
      </c>
      <c r="N2486" s="11" t="n">
        <v>0.015</v>
      </c>
      <c r="O2486" s="11" t="n">
        <v>0.202</v>
      </c>
      <c r="P2486" s="11" t="n">
        <v>10.08</v>
      </c>
      <c r="Q2486" s="25"/>
    </row>
    <row r="2487" ht="22.5" customHeight="1">
      <c r="A2487" s="31"/>
      <c r="B2487" s="33"/>
      <c r="C2487" s="12"/>
      <c r="D2487" s="19"/>
      <c r="E2487" s="28"/>
      <c r="F2487" s="19"/>
      <c r="G2487" s="19"/>
      <c r="H2487" s="28"/>
      <c r="I2487" s="19"/>
      <c r="J2487" s="12" t="s">
        <v>115</v>
      </c>
      <c r="K2487" s="16" t="n">
        <v>135731</v>
      </c>
      <c r="L2487" s="14" t="n">
        <v>1521</v>
      </c>
      <c r="M2487" s="16" t="n">
        <v>50</v>
      </c>
      <c r="N2487" s="11" t="n">
        <v>0.015</v>
      </c>
      <c r="O2487" s="11" t="n">
        <v>0.202</v>
      </c>
      <c r="P2487" s="11" t="n">
        <v>10.08</v>
      </c>
      <c r="Q2487" s="25"/>
    </row>
    <row r="2488" ht="22.5" customHeight="1">
      <c r="A2488" s="31"/>
      <c r="B2488" s="33"/>
      <c r="C2488" s="12" t="n">
        <v>11079953</v>
      </c>
      <c r="D2488" s="12" t="s">
        <v>66</v>
      </c>
      <c r="E2488" s="13" t="s">
        <v>40</v>
      </c>
      <c r="F2488" s="12" t="s">
        <v>15</v>
      </c>
      <c r="G2488" s="20" t="n">
        <v>0.8</v>
      </c>
      <c r="H2488" s="13" t="n">
        <v>100</v>
      </c>
      <c r="I2488" s="20" t="n">
        <f>G2488*H2488*7</f>
        <v>560</v>
      </c>
      <c r="J2488" s="12" t="s">
        <v>113</v>
      </c>
      <c r="K2488" s="16" t="n">
        <v>0</v>
      </c>
      <c r="L2488" s="16" t="n">
        <v>0</v>
      </c>
      <c r="M2488" s="16" t="n">
        <v>0</v>
      </c>
      <c r="N2488" s="11" t="n">
        <v>0</v>
      </c>
      <c r="O2488" s="11" t="n">
        <v>0</v>
      </c>
      <c r="P2488" s="11" t="n">
        <v>0</v>
      </c>
      <c r="Q2488" s="22" t="n">
        <f>M2490/H2488</f>
        <v>0</v>
      </c>
    </row>
    <row r="2489" ht="22.5" customHeight="1">
      <c r="A2489" s="31"/>
      <c r="B2489" s="33"/>
      <c r="C2489" s="12"/>
      <c r="D2489" s="19"/>
      <c r="E2489" s="28"/>
      <c r="F2489" s="19"/>
      <c r="G2489" s="19"/>
      <c r="H2489" s="28"/>
      <c r="I2489" s="19"/>
      <c r="J2489" s="12" t="s">
        <v>114</v>
      </c>
      <c r="K2489" s="16" t="n">
        <v>12</v>
      </c>
      <c r="L2489" s="16" t="n">
        <v>1</v>
      </c>
      <c r="M2489" s="16" t="n">
        <v>0</v>
      </c>
      <c r="N2489" s="11" t="n">
        <v>0</v>
      </c>
      <c r="O2489" s="11" t="n">
        <v>0</v>
      </c>
      <c r="P2489" s="11" t="n">
        <v>0</v>
      </c>
      <c r="Q2489" s="25"/>
    </row>
    <row r="2490" ht="22.5" customHeight="1">
      <c r="A2490" s="31"/>
      <c r="B2490" s="33"/>
      <c r="C2490" s="12"/>
      <c r="D2490" s="19"/>
      <c r="E2490" s="28"/>
      <c r="F2490" s="19"/>
      <c r="G2490" s="19"/>
      <c r="H2490" s="28"/>
      <c r="I2490" s="19"/>
      <c r="J2490" s="12" t="s">
        <v>115</v>
      </c>
      <c r="K2490" s="16" t="n">
        <v>26</v>
      </c>
      <c r="L2490" s="16" t="n">
        <v>3</v>
      </c>
      <c r="M2490" s="16" t="n">
        <v>0</v>
      </c>
      <c r="N2490" s="11" t="n">
        <v>0</v>
      </c>
      <c r="O2490" s="11" t="n">
        <v>0</v>
      </c>
      <c r="P2490" s="11" t="n">
        <v>0</v>
      </c>
      <c r="Q2490" s="25"/>
    </row>
    <row r="2491" ht="22.5" customHeight="1">
      <c r="A2491" s="31"/>
      <c r="B2491" s="33"/>
      <c r="C2491" s="12" t="n">
        <v>11079265</v>
      </c>
      <c r="D2491" s="12" t="s">
        <v>68</v>
      </c>
      <c r="E2491" s="13" t="s">
        <v>11</v>
      </c>
      <c r="F2491" s="12" t="s">
        <v>32</v>
      </c>
      <c r="G2491" s="20" t="n">
        <v>0.3</v>
      </c>
      <c r="H2491" s="13" t="n">
        <v>100</v>
      </c>
      <c r="I2491" s="20" t="n">
        <f>G2491*H2491*7</f>
        <v>210</v>
      </c>
      <c r="J2491" s="12" t="s">
        <v>113</v>
      </c>
      <c r="K2491" s="16" t="n">
        <v>0</v>
      </c>
      <c r="L2491" s="16" t="n">
        <v>0</v>
      </c>
      <c r="M2491" s="16" t="n">
        <v>0</v>
      </c>
      <c r="N2491" s="11" t="n">
        <v>0</v>
      </c>
      <c r="O2491" s="11" t="n">
        <v>0</v>
      </c>
      <c r="P2491" s="11" t="n">
        <v>0</v>
      </c>
      <c r="Q2491" s="22" t="n">
        <f>M2493/H2491</f>
        <v>0</v>
      </c>
    </row>
    <row r="2492" ht="22.5" customHeight="1">
      <c r="A2492" s="31"/>
      <c r="B2492" s="33"/>
      <c r="C2492" s="12"/>
      <c r="D2492" s="19"/>
      <c r="E2492" s="28"/>
      <c r="F2492" s="19"/>
      <c r="G2492" s="19"/>
      <c r="H2492" s="28"/>
      <c r="I2492" s="19"/>
      <c r="J2492" s="12" t="s">
        <v>114</v>
      </c>
      <c r="K2492" s="16" t="n">
        <v>5</v>
      </c>
      <c r="L2492" s="14" t="n">
        <v>2</v>
      </c>
      <c r="M2492" s="16" t="n">
        <v>0</v>
      </c>
      <c r="N2492" s="11" t="n">
        <v>0</v>
      </c>
      <c r="O2492" s="11" t="n">
        <v>0</v>
      </c>
      <c r="P2492" s="11" t="n">
        <v>0</v>
      </c>
      <c r="Q2492" s="25"/>
    </row>
    <row r="2493" ht="22.5" customHeight="1">
      <c r="A2493" s="31"/>
      <c r="B2493" s="33"/>
      <c r="C2493" s="12"/>
      <c r="D2493" s="19"/>
      <c r="E2493" s="28"/>
      <c r="F2493" s="19"/>
      <c r="G2493" s="19"/>
      <c r="H2493" s="28"/>
      <c r="I2493" s="19"/>
      <c r="J2493" s="12" t="s">
        <v>115</v>
      </c>
      <c r="K2493" s="16" t="n">
        <v>54</v>
      </c>
      <c r="L2493" s="16" t="n">
        <v>5</v>
      </c>
      <c r="M2493" s="16" t="n">
        <v>0</v>
      </c>
      <c r="N2493" s="11" t="n">
        <v>0</v>
      </c>
      <c r="O2493" s="11" t="n">
        <v>0</v>
      </c>
      <c r="P2493" s="11" t="n">
        <v>0.02</v>
      </c>
      <c r="Q2493" s="25"/>
    </row>
    <row r="2494" ht="22.5" customHeight="1">
      <c r="A2494" s="31"/>
      <c r="B2494" s="33"/>
      <c r="C2494" s="12" t="n">
        <v>9535696</v>
      </c>
      <c r="D2494" s="12" t="s">
        <v>72</v>
      </c>
      <c r="E2494" s="13" t="s">
        <v>40</v>
      </c>
      <c r="F2494" s="12" t="s">
        <v>15</v>
      </c>
      <c r="G2494" s="20" t="n">
        <v>0.1</v>
      </c>
      <c r="H2494" s="13" t="n">
        <v>100</v>
      </c>
      <c r="I2494" s="20" t="n">
        <f>G2494*H2494*7</f>
        <v>70</v>
      </c>
      <c r="J2494" s="12" t="s">
        <v>113</v>
      </c>
      <c r="K2494" s="16" t="n">
        <v>320</v>
      </c>
      <c r="L2494" s="16" t="n">
        <v>4</v>
      </c>
      <c r="M2494" s="16" t="n">
        <v>0</v>
      </c>
      <c r="N2494" s="11" t="n">
        <v>0</v>
      </c>
      <c r="O2494" s="11" t="n">
        <v>0</v>
      </c>
      <c r="P2494" s="11" t="n">
        <v>0</v>
      </c>
      <c r="Q2494" s="22" t="n">
        <f>M2496/H2494</f>
        <v>0</v>
      </c>
    </row>
    <row r="2495" ht="22.5" customHeight="1">
      <c r="A2495" s="31"/>
      <c r="B2495" s="33"/>
      <c r="C2495" s="12"/>
      <c r="D2495" s="19"/>
      <c r="E2495" s="28"/>
      <c r="F2495" s="19"/>
      <c r="G2495" s="19"/>
      <c r="H2495" s="28"/>
      <c r="I2495" s="19"/>
      <c r="J2495" s="12" t="s">
        <v>114</v>
      </c>
      <c r="K2495" s="16" t="n">
        <v>9814</v>
      </c>
      <c r="L2495" s="14" t="n">
        <v>222</v>
      </c>
      <c r="M2495" s="16" t="n">
        <v>0</v>
      </c>
      <c r="N2495" s="11" t="n">
        <v>0</v>
      </c>
      <c r="O2495" s="11" t="n">
        <v>0</v>
      </c>
      <c r="P2495" s="11" t="n">
        <v>0</v>
      </c>
      <c r="Q2495" s="25"/>
    </row>
    <row r="2496" ht="22.5" customHeight="1">
      <c r="A2496" s="31"/>
      <c r="B2496" s="33"/>
      <c r="C2496" s="12"/>
      <c r="D2496" s="19"/>
      <c r="E2496" s="28"/>
      <c r="F2496" s="19"/>
      <c r="G2496" s="19"/>
      <c r="H2496" s="28"/>
      <c r="I2496" s="19"/>
      <c r="J2496" s="12" t="s">
        <v>115</v>
      </c>
      <c r="K2496" s="16" t="n">
        <v>19496</v>
      </c>
      <c r="L2496" s="14" t="n">
        <v>324</v>
      </c>
      <c r="M2496" s="16" t="n">
        <v>0</v>
      </c>
      <c r="N2496" s="11" t="n">
        <v>0</v>
      </c>
      <c r="O2496" s="11" t="n">
        <v>0</v>
      </c>
      <c r="P2496" s="11" t="n">
        <v>0</v>
      </c>
      <c r="Q2496" s="25"/>
    </row>
    <row r="2497" ht="22.5" customHeight="1">
      <c r="A2497" s="31"/>
      <c r="B2497" s="33"/>
      <c r="C2497" s="12" t="n">
        <v>11690181</v>
      </c>
      <c r="D2497" s="12" t="s">
        <v>73</v>
      </c>
      <c r="E2497" s="13" t="s">
        <v>14</v>
      </c>
      <c r="F2497" s="12" t="s">
        <v>15</v>
      </c>
      <c r="G2497" s="20" t="n">
        <v>0.45</v>
      </c>
      <c r="H2497" s="13" t="n">
        <v>100</v>
      </c>
      <c r="I2497" s="20" t="n">
        <f>G2497*H2497*7</f>
        <v>315</v>
      </c>
      <c r="J2497" s="12" t="s">
        <v>113</v>
      </c>
      <c r="K2497" s="16" t="n">
        <v>2516</v>
      </c>
      <c r="L2497" s="14" t="n">
        <v>47</v>
      </c>
      <c r="M2497" s="16" t="n">
        <v>4</v>
      </c>
      <c r="N2497" s="11" t="n">
        <v>0.037</v>
      </c>
      <c r="O2497" s="11" t="n">
        <v>0.44</v>
      </c>
      <c r="P2497" s="11" t="n">
        <v>1.76</v>
      </c>
      <c r="Q2497" s="22" t="n">
        <f>M2499/H2497</f>
        <v>1</v>
      </c>
    </row>
    <row r="2498" ht="22.5" customHeight="1">
      <c r="A2498" s="31"/>
      <c r="B2498" s="33"/>
      <c r="C2498" s="12"/>
      <c r="D2498" s="19"/>
      <c r="E2498" s="28"/>
      <c r="F2498" s="19"/>
      <c r="G2498" s="19"/>
      <c r="H2498" s="28"/>
      <c r="I2498" s="19"/>
      <c r="J2498" s="12" t="s">
        <v>114</v>
      </c>
      <c r="K2498" s="16" t="n">
        <v>777682</v>
      </c>
      <c r="L2498" s="14" t="n">
        <v>14546</v>
      </c>
      <c r="M2498" s="16" t="n">
        <v>100</v>
      </c>
      <c r="N2498" s="11" t="n">
        <v>0.003</v>
      </c>
      <c r="O2498" s="11" t="n">
        <v>0.442</v>
      </c>
      <c r="P2498" s="11" t="n">
        <v>44.19</v>
      </c>
      <c r="Q2498" s="25"/>
    </row>
    <row r="2499" ht="22.5" customHeight="1">
      <c r="A2499" s="31"/>
      <c r="B2499" s="33"/>
      <c r="C2499" s="12"/>
      <c r="D2499" s="19"/>
      <c r="E2499" s="28"/>
      <c r="F2499" s="19"/>
      <c r="G2499" s="19"/>
      <c r="H2499" s="28"/>
      <c r="I2499" s="19"/>
      <c r="J2499" s="12" t="s">
        <v>115</v>
      </c>
      <c r="K2499" s="16" t="n">
        <v>914698</v>
      </c>
      <c r="L2499" s="14" t="n">
        <v>17475</v>
      </c>
      <c r="M2499" s="16" t="n">
        <v>100</v>
      </c>
      <c r="N2499" s="11" t="n">
        <v>0.003</v>
      </c>
      <c r="O2499" s="11" t="n">
        <v>0.442</v>
      </c>
      <c r="P2499" s="11" t="n">
        <v>44.19</v>
      </c>
      <c r="Q2499" s="25"/>
    </row>
    <row r="2500" ht="22.5" customHeight="1">
      <c r="A2500" s="31"/>
      <c r="B2500" s="33"/>
      <c r="C2500" s="12" t="n">
        <v>11690182</v>
      </c>
      <c r="D2500" s="12" t="s">
        <v>73</v>
      </c>
      <c r="E2500" s="13" t="s">
        <v>14</v>
      </c>
      <c r="F2500" s="12" t="s">
        <v>26</v>
      </c>
      <c r="G2500" s="20" t="n">
        <v>0.45</v>
      </c>
      <c r="H2500" s="13" t="n">
        <v>100</v>
      </c>
      <c r="I2500" s="20" t="n">
        <f>G2500*H2500*7</f>
        <v>315</v>
      </c>
      <c r="J2500" s="12" t="s">
        <v>113</v>
      </c>
      <c r="K2500" s="16" t="n">
        <v>3</v>
      </c>
      <c r="L2500" s="16" t="n">
        <v>0</v>
      </c>
      <c r="M2500" s="16" t="n">
        <v>0</v>
      </c>
      <c r="N2500" s="11" t="n">
        <v>0</v>
      </c>
      <c r="O2500" s="11" t="n">
        <v>0</v>
      </c>
      <c r="P2500" s="11" t="n">
        <v>0</v>
      </c>
      <c r="Q2500" s="22" t="n">
        <f>M2502/H2500</f>
        <v>0.42</v>
      </c>
    </row>
    <row r="2501" ht="22.5" customHeight="1">
      <c r="A2501" s="31"/>
      <c r="B2501" s="33"/>
      <c r="C2501" s="12"/>
      <c r="D2501" s="19"/>
      <c r="E2501" s="28"/>
      <c r="F2501" s="19"/>
      <c r="G2501" s="19"/>
      <c r="H2501" s="28"/>
      <c r="I2501" s="19"/>
      <c r="J2501" s="12" t="s">
        <v>114</v>
      </c>
      <c r="K2501" s="16" t="n">
        <v>136941</v>
      </c>
      <c r="L2501" s="14" t="n">
        <v>3900</v>
      </c>
      <c r="M2501" s="16" t="n">
        <v>38</v>
      </c>
      <c r="N2501" s="11" t="n">
        <v>0.03</v>
      </c>
      <c r="O2501" s="11" t="n">
        <v>3.16</v>
      </c>
      <c r="P2501" s="11" t="n">
        <v>120.13</v>
      </c>
      <c r="Q2501" s="25"/>
      <c r="R2501" s="4" t="s">
        <v>153</v>
      </c>
    </row>
    <row r="2502" ht="22.5" customHeight="1">
      <c r="A2502" s="31"/>
      <c r="B2502" s="33"/>
      <c r="C2502" s="12"/>
      <c r="D2502" s="19"/>
      <c r="E2502" s="28"/>
      <c r="F2502" s="19"/>
      <c r="G2502" s="19"/>
      <c r="H2502" s="28"/>
      <c r="I2502" s="19"/>
      <c r="J2502" s="12" t="s">
        <v>115</v>
      </c>
      <c r="K2502" s="16" t="n">
        <v>512103</v>
      </c>
      <c r="L2502" s="14" t="n">
        <v>6249</v>
      </c>
      <c r="M2502" s="16" t="n">
        <v>42</v>
      </c>
      <c r="N2502" s="11" t="n">
        <v>0.024</v>
      </c>
      <c r="O2502" s="11" t="n">
        <v>3.59</v>
      </c>
      <c r="P2502" s="11" t="n">
        <v>151.06</v>
      </c>
      <c r="Q2502" s="25"/>
    </row>
    <row r="2503" ht="22.5" customHeight="1">
      <c r="A2503" s="31"/>
      <c r="B2503" s="33"/>
      <c r="C2503" s="12" t="n">
        <v>11836152</v>
      </c>
      <c r="D2503" s="12" t="s">
        <v>67</v>
      </c>
      <c r="E2503" s="13" t="s">
        <v>40</v>
      </c>
      <c r="F2503" s="12" t="s">
        <v>15</v>
      </c>
      <c r="G2503" s="20" t="n">
        <v>0.09</v>
      </c>
      <c r="H2503" s="13" t="n">
        <v>100</v>
      </c>
      <c r="I2503" s="20" t="n">
        <f>G2503*H2503*7</f>
        <v>63</v>
      </c>
      <c r="J2503" s="12" t="s">
        <v>113</v>
      </c>
      <c r="K2503" s="16" t="s">
        <v>134</v>
      </c>
      <c r="L2503" s="14"/>
      <c r="M2503" s="16"/>
      <c r="N2503" s="11"/>
      <c r="O2503" s="11"/>
      <c r="P2503" s="11"/>
      <c r="Q2503" s="22" t="n">
        <f>M2505/H2503</f>
        <v>0.01</v>
      </c>
    </row>
    <row r="2504" ht="22.5" customHeight="1">
      <c r="A2504" s="31"/>
      <c r="B2504" s="33"/>
      <c r="C2504" s="12"/>
      <c r="D2504" s="19"/>
      <c r="E2504" s="28"/>
      <c r="F2504" s="19"/>
      <c r="G2504" s="19"/>
      <c r="H2504" s="28"/>
      <c r="I2504" s="19"/>
      <c r="J2504" s="12" t="s">
        <v>114</v>
      </c>
      <c r="K2504" s="16" t="n">
        <v>3</v>
      </c>
      <c r="L2504" s="14" t="n">
        <v>3</v>
      </c>
      <c r="M2504" s="16" t="n">
        <v>1</v>
      </c>
      <c r="N2504" s="11" t="n">
        <v>0</v>
      </c>
      <c r="O2504" s="11" t="n">
        <v>0</v>
      </c>
      <c r="P2504" s="11" t="n">
        <v>0</v>
      </c>
      <c r="Q2504" s="25"/>
    </row>
    <row r="2505" ht="22.5" customHeight="1">
      <c r="A2505" s="31"/>
      <c r="B2505" s="33"/>
      <c r="C2505" s="12"/>
      <c r="D2505" s="19"/>
      <c r="E2505" s="28"/>
      <c r="F2505" s="19"/>
      <c r="G2505" s="19"/>
      <c r="H2505" s="28"/>
      <c r="I2505" s="19"/>
      <c r="J2505" s="12" t="s">
        <v>115</v>
      </c>
      <c r="K2505" s="16" t="n">
        <v>593</v>
      </c>
      <c r="L2505" s="14" t="n">
        <v>94</v>
      </c>
      <c r="M2505" s="16" t="n">
        <v>1</v>
      </c>
      <c r="N2505" s="11" t="n">
        <v>0</v>
      </c>
      <c r="O2505" s="11" t="n">
        <v>0</v>
      </c>
      <c r="P2505" s="11" t="n">
        <v>0</v>
      </c>
      <c r="Q2505" s="25"/>
    </row>
    <row r="2506" ht="22.5" customHeight="1">
      <c r="A2506" s="31"/>
      <c r="B2506" s="33"/>
      <c r="C2506" s="12" t="n">
        <v>11862336</v>
      </c>
      <c r="D2506" s="12" t="s">
        <v>63</v>
      </c>
      <c r="E2506" s="13" t="s">
        <v>29</v>
      </c>
      <c r="F2506" s="12" t="s">
        <v>15</v>
      </c>
      <c r="G2506" s="20" t="n">
        <v>0.1</v>
      </c>
      <c r="H2506" s="13" t="n">
        <v>100</v>
      </c>
      <c r="I2506" s="20" t="n">
        <f>G2506*H2506*7</f>
        <v>70</v>
      </c>
      <c r="J2506" s="12" t="s">
        <v>113</v>
      </c>
      <c r="K2506" s="16" t="s">
        <v>134</v>
      </c>
      <c r="L2506" s="14"/>
      <c r="M2506" s="16"/>
      <c r="N2506" s="11"/>
      <c r="O2506" s="11"/>
      <c r="P2506" s="11"/>
      <c r="Q2506" s="22" t="n">
        <f>M2508/H2506</f>
        <v>0.01</v>
      </c>
    </row>
    <row r="2507" ht="22.5" customHeight="1">
      <c r="A2507" s="31"/>
      <c r="B2507" s="33"/>
      <c r="C2507" s="12"/>
      <c r="D2507" s="19"/>
      <c r="E2507" s="28"/>
      <c r="F2507" s="19"/>
      <c r="G2507" s="19"/>
      <c r="H2507" s="28"/>
      <c r="I2507" s="19"/>
      <c r="J2507" s="12" t="s">
        <v>114</v>
      </c>
      <c r="K2507" s="16" t="s">
        <v>134</v>
      </c>
      <c r="L2507" s="14"/>
      <c r="M2507" s="16"/>
      <c r="N2507" s="11"/>
      <c r="O2507" s="11"/>
      <c r="P2507" s="11"/>
      <c r="Q2507" s="25"/>
    </row>
    <row r="2508" ht="22.5" customHeight="1">
      <c r="A2508" s="31"/>
      <c r="B2508" s="33"/>
      <c r="C2508" s="12"/>
      <c r="D2508" s="19"/>
      <c r="E2508" s="28"/>
      <c r="F2508" s="19"/>
      <c r="G2508" s="19"/>
      <c r="H2508" s="28"/>
      <c r="I2508" s="19"/>
      <c r="J2508" s="12" t="s">
        <v>115</v>
      </c>
      <c r="K2508" s="16" t="n">
        <v>22</v>
      </c>
      <c r="L2508" s="14" t="n">
        <v>19</v>
      </c>
      <c r="M2508" s="16" t="n">
        <v>1</v>
      </c>
      <c r="N2508" s="11" t="n">
        <v>0</v>
      </c>
      <c r="O2508" s="11" t="n">
        <v>0</v>
      </c>
      <c r="P2508" s="11" t="n">
        <v>0</v>
      </c>
      <c r="Q2508" s="25"/>
    </row>
    <row r="2509" ht="22.5" customHeight="1">
      <c r="A2509" s="31"/>
      <c r="B2509" s="50" t="s">
        <v>120</v>
      </c>
      <c r="C2509" s="12" t="n">
        <v>6395488</v>
      </c>
      <c r="D2509" s="12" t="s">
        <v>43</v>
      </c>
      <c r="E2509" s="13" t="s">
        <v>14</v>
      </c>
      <c r="F2509" s="12" t="s">
        <v>15</v>
      </c>
      <c r="G2509" s="20" t="n">
        <v>0.3</v>
      </c>
      <c r="H2509" s="12" t="n">
        <v>200</v>
      </c>
      <c r="I2509" s="20" t="n">
        <f>G2509*H2509*7</f>
        <v>420</v>
      </c>
      <c r="J2509" s="12" t="s">
        <v>113</v>
      </c>
      <c r="K2509" s="14" t="n">
        <v>128</v>
      </c>
      <c r="L2509" s="14" t="n">
        <v>20</v>
      </c>
      <c r="M2509" s="15" t="n">
        <v>0</v>
      </c>
      <c r="N2509" s="11" t="n">
        <v>0</v>
      </c>
      <c r="O2509" s="11" t="n">
        <v>0</v>
      </c>
      <c r="P2509" s="11" t="n">
        <v>0</v>
      </c>
      <c r="Q2509" s="22" t="n">
        <f>M2511/H2509</f>
        <v>1</v>
      </c>
    </row>
    <row r="2510" ht="22.5" customHeight="1">
      <c r="A2510" s="31"/>
      <c r="B2510" s="19"/>
      <c r="C2510" s="12"/>
      <c r="D2510" s="19"/>
      <c r="E2510" s="28"/>
      <c r="F2510" s="19"/>
      <c r="G2510" s="19"/>
      <c r="H2510" s="19"/>
      <c r="I2510" s="19"/>
      <c r="J2510" s="12" t="s">
        <v>114</v>
      </c>
      <c r="K2510" s="14" t="n">
        <v>39137</v>
      </c>
      <c r="L2510" s="14" t="n">
        <v>13647</v>
      </c>
      <c r="M2510" s="10" t="n">
        <v>200</v>
      </c>
      <c r="N2510" s="11" t="n">
        <v>0.004</v>
      </c>
      <c r="O2510" s="11" t="n">
        <v>0.3</v>
      </c>
      <c r="P2510" s="11" t="n">
        <v>60</v>
      </c>
      <c r="Q2510" s="25"/>
    </row>
    <row r="2511" ht="22.5" customHeight="1">
      <c r="A2511" s="31"/>
      <c r="B2511" s="19"/>
      <c r="C2511" s="12"/>
      <c r="D2511" s="19"/>
      <c r="E2511" s="28"/>
      <c r="F2511" s="19"/>
      <c r="G2511" s="19"/>
      <c r="H2511" s="19"/>
      <c r="I2511" s="19"/>
      <c r="J2511" s="12" t="s">
        <v>115</v>
      </c>
      <c r="K2511" s="14" t="n">
        <v>42612</v>
      </c>
      <c r="L2511" s="14" t="n">
        <v>14083</v>
      </c>
      <c r="M2511" s="10" t="n">
        <v>200</v>
      </c>
      <c r="N2511" s="11" t="n">
        <v>0.004</v>
      </c>
      <c r="O2511" s="11" t="n">
        <v>0.3</v>
      </c>
      <c r="P2511" s="11" t="n">
        <v>60</v>
      </c>
      <c r="Q2511" s="25"/>
    </row>
    <row r="2512" ht="22.5" customHeight="1">
      <c r="A2512" s="31"/>
      <c r="B2512" s="19"/>
      <c r="C2512" s="12" t="n">
        <v>8291713</v>
      </c>
      <c r="D2512" s="12" t="s">
        <v>44</v>
      </c>
      <c r="E2512" s="13" t="s">
        <v>14</v>
      </c>
      <c r="F2512" s="12" t="s">
        <v>15</v>
      </c>
      <c r="G2512" s="20" t="n">
        <v>0.14</v>
      </c>
      <c r="H2512" s="12" t="n">
        <v>2000</v>
      </c>
      <c r="I2512" s="20" t="n">
        <f>G2512*H2512*7</f>
        <v>1960</v>
      </c>
      <c r="J2512" s="12" t="s">
        <v>113</v>
      </c>
      <c r="K2512" s="14" t="n">
        <v>81</v>
      </c>
      <c r="L2512" s="14" t="n">
        <v>18</v>
      </c>
      <c r="M2512" s="15" t="n">
        <v>4</v>
      </c>
      <c r="N2512" s="11" t="n">
        <v>0.031</v>
      </c>
      <c r="O2512" s="11" t="n">
        <v>0.14</v>
      </c>
      <c r="P2512" s="11" t="n">
        <v>0.56</v>
      </c>
      <c r="Q2512" s="22" t="n">
        <f>M2514/H2512</f>
        <v>0.75</v>
      </c>
    </row>
    <row r="2513" ht="22.5" customHeight="1">
      <c r="A2513" s="31"/>
      <c r="B2513" s="19"/>
      <c r="C2513" s="12"/>
      <c r="D2513" s="19"/>
      <c r="E2513" s="28"/>
      <c r="F2513" s="19"/>
      <c r="G2513" s="19"/>
      <c r="H2513" s="19"/>
      <c r="I2513" s="19"/>
      <c r="J2513" s="12" t="s">
        <v>114</v>
      </c>
      <c r="K2513" s="14" t="n">
        <v>40698</v>
      </c>
      <c r="L2513" s="14" t="n">
        <v>12038</v>
      </c>
      <c r="M2513" s="14" t="n">
        <v>470</v>
      </c>
      <c r="N2513" s="11" t="n">
        <v>0.005</v>
      </c>
      <c r="O2513" s="11" t="n">
        <v>0.14</v>
      </c>
      <c r="P2513" s="11" t="n">
        <v>65.8</v>
      </c>
      <c r="Q2513" s="25"/>
    </row>
    <row r="2514" ht="22.5" customHeight="1">
      <c r="A2514" s="31"/>
      <c r="B2514" s="19"/>
      <c r="C2514" s="12"/>
      <c r="D2514" s="19"/>
      <c r="E2514" s="28"/>
      <c r="F2514" s="19"/>
      <c r="G2514" s="19"/>
      <c r="H2514" s="19"/>
      <c r="I2514" s="19"/>
      <c r="J2514" s="12" t="s">
        <v>115</v>
      </c>
      <c r="K2514" s="14" t="n">
        <v>104968</v>
      </c>
      <c r="L2514" s="14" t="n">
        <v>33268</v>
      </c>
      <c r="M2514" s="14" t="n">
        <v>1500</v>
      </c>
      <c r="N2514" s="11" t="n">
        <v>0.006</v>
      </c>
      <c r="O2514" s="11" t="n">
        <v>0.14</v>
      </c>
      <c r="P2514" s="11" t="n">
        <v>210</v>
      </c>
      <c r="Q2514" s="25"/>
    </row>
    <row r="2515" ht="22.5" customHeight="1">
      <c r="A2515" s="31"/>
      <c r="B2515" s="19"/>
      <c r="C2515" s="12" t="n">
        <v>8566541</v>
      </c>
      <c r="D2515" s="12" t="s">
        <v>75</v>
      </c>
      <c r="E2515" s="13" t="s">
        <v>14</v>
      </c>
      <c r="F2515" s="12" t="s">
        <v>26</v>
      </c>
      <c r="G2515" s="20" t="n">
        <v>0.13</v>
      </c>
      <c r="H2515" s="12" t="n">
        <v>500</v>
      </c>
      <c r="I2515" s="20" t="n">
        <f>G2515*H2515*7</f>
        <v>455</v>
      </c>
      <c r="J2515" s="12" t="s">
        <v>113</v>
      </c>
      <c r="K2515" s="14" t="s">
        <v>121</v>
      </c>
      <c r="L2515" s="14"/>
      <c r="M2515" s="15"/>
      <c r="N2515" s="11"/>
      <c r="O2515" s="11"/>
      <c r="P2515" s="11"/>
      <c r="Q2515" s="22" t="n">
        <f>M2517/H2515</f>
        <v>0.016</v>
      </c>
    </row>
    <row r="2516" ht="22.5" customHeight="1">
      <c r="A2516" s="31"/>
      <c r="B2516" s="19"/>
      <c r="C2516" s="12"/>
      <c r="D2516" s="19"/>
      <c r="E2516" s="28"/>
      <c r="F2516" s="19"/>
      <c r="G2516" s="19"/>
      <c r="H2516" s="19"/>
      <c r="I2516" s="19"/>
      <c r="J2516" s="12" t="s">
        <v>114</v>
      </c>
      <c r="K2516" s="14" t="n">
        <v>468</v>
      </c>
      <c r="L2516" s="14" t="n">
        <v>44</v>
      </c>
      <c r="M2516" s="15" t="n">
        <v>0</v>
      </c>
      <c r="N2516" s="11" t="n">
        <v>0</v>
      </c>
      <c r="O2516" s="11" t="n">
        <v>0</v>
      </c>
      <c r="P2516" s="11" t="n">
        <v>0</v>
      </c>
      <c r="Q2516" s="25"/>
    </row>
    <row r="2517" ht="22.5" customHeight="1">
      <c r="A2517" s="31"/>
      <c r="B2517" s="19"/>
      <c r="C2517" s="12"/>
      <c r="D2517" s="19"/>
      <c r="E2517" s="28"/>
      <c r="F2517" s="19"/>
      <c r="G2517" s="19"/>
      <c r="H2517" s="19"/>
      <c r="I2517" s="19"/>
      <c r="J2517" s="12" t="s">
        <v>115</v>
      </c>
      <c r="K2517" s="14" t="n">
        <v>471</v>
      </c>
      <c r="L2517" s="14" t="n">
        <v>44</v>
      </c>
      <c r="M2517" s="14" t="n">
        <v>8</v>
      </c>
      <c r="N2517" s="11" t="n">
        <v>0</v>
      </c>
      <c r="O2517" s="11" t="n">
        <v>0</v>
      </c>
      <c r="P2517" s="11" t="n">
        <v>0</v>
      </c>
      <c r="Q2517" s="25"/>
    </row>
    <row r="2518" ht="22.5" customHeight="1">
      <c r="A2518" s="31"/>
      <c r="B2518" s="19"/>
      <c r="C2518" s="12" t="n">
        <v>8566084</v>
      </c>
      <c r="D2518" s="12" t="s">
        <v>76</v>
      </c>
      <c r="E2518" s="13" t="s">
        <v>29</v>
      </c>
      <c r="F2518" s="12" t="s">
        <v>15</v>
      </c>
      <c r="G2518" s="20" t="n">
        <v>0.12</v>
      </c>
      <c r="H2518" s="12" t="n">
        <v>100</v>
      </c>
      <c r="I2518" s="20" t="n">
        <f>G2518*H2518*7</f>
        <v>84</v>
      </c>
      <c r="J2518" s="12" t="s">
        <v>113</v>
      </c>
      <c r="K2518" s="14" t="n">
        <v>956</v>
      </c>
      <c r="L2518" s="14" t="n">
        <v>31</v>
      </c>
      <c r="M2518" s="15" t="n">
        <v>0</v>
      </c>
      <c r="N2518" s="11" t="n">
        <v>0</v>
      </c>
      <c r="O2518" s="11" t="n">
        <v>0</v>
      </c>
      <c r="P2518" s="11" t="n">
        <v>0</v>
      </c>
      <c r="Q2518" s="22" t="n">
        <f>M2520/H2518</f>
        <v>0.63</v>
      </c>
    </row>
    <row r="2519" ht="22.5" customHeight="1">
      <c r="A2519" s="31"/>
      <c r="B2519" s="19"/>
      <c r="C2519" s="12"/>
      <c r="D2519" s="19"/>
      <c r="E2519" s="28"/>
      <c r="F2519" s="19"/>
      <c r="G2519" s="19"/>
      <c r="H2519" s="19"/>
      <c r="I2519" s="19"/>
      <c r="J2519" s="12" t="s">
        <v>114</v>
      </c>
      <c r="K2519" s="14" t="n">
        <v>118055</v>
      </c>
      <c r="L2519" s="14" t="n">
        <v>4176</v>
      </c>
      <c r="M2519" s="15" t="n">
        <v>28</v>
      </c>
      <c r="N2519" s="11" t="n">
        <v>0.001</v>
      </c>
      <c r="O2519" s="11" t="n">
        <v>0.12</v>
      </c>
      <c r="P2519" s="11" t="n">
        <v>3.36</v>
      </c>
      <c r="Q2519" s="25"/>
    </row>
    <row r="2520" ht="22.5" customHeight="1">
      <c r="A2520" s="31"/>
      <c r="B2520" s="19"/>
      <c r="C2520" s="12"/>
      <c r="D2520" s="19"/>
      <c r="E2520" s="28"/>
      <c r="F2520" s="19"/>
      <c r="G2520" s="19"/>
      <c r="H2520" s="19"/>
      <c r="I2520" s="19"/>
      <c r="J2520" s="12" t="s">
        <v>115</v>
      </c>
      <c r="K2520" s="14" t="n">
        <v>147129</v>
      </c>
      <c r="L2520" s="14" t="n">
        <v>5621</v>
      </c>
      <c r="M2520" s="15" t="n">
        <v>63</v>
      </c>
      <c r="N2520" s="11" t="n">
        <v>0.001</v>
      </c>
      <c r="O2520" s="11" t="n">
        <v>0.12</v>
      </c>
      <c r="P2520" s="11" t="n">
        <v>7.56</v>
      </c>
      <c r="Q2520" s="25"/>
    </row>
    <row r="2521" ht="22.5" customHeight="1">
      <c r="A2521" s="31"/>
      <c r="B2521" s="19"/>
      <c r="C2521" s="12" t="n">
        <v>2937658</v>
      </c>
      <c r="D2521" s="12" t="s">
        <v>77</v>
      </c>
      <c r="E2521" s="13" t="s">
        <v>14</v>
      </c>
      <c r="F2521" s="12" t="s">
        <v>15</v>
      </c>
      <c r="G2521" s="20" t="n">
        <v>0.15</v>
      </c>
      <c r="H2521" s="12" t="n">
        <v>100</v>
      </c>
      <c r="I2521" s="20" t="n">
        <f>G2521*H2521*7</f>
        <v>105</v>
      </c>
      <c r="J2521" s="12" t="s">
        <v>113</v>
      </c>
      <c r="K2521" s="14" t="s">
        <v>121</v>
      </c>
      <c r="L2521" s="14"/>
      <c r="M2521" s="15"/>
      <c r="N2521" s="11"/>
      <c r="O2521" s="11"/>
      <c r="P2521" s="11"/>
      <c r="Q2521" s="22" t="n">
        <f>M2523/H2521</f>
        <v>1</v>
      </c>
    </row>
    <row r="2522" ht="22.5" customHeight="1">
      <c r="A2522" s="31"/>
      <c r="B2522" s="19"/>
      <c r="C2522" s="12"/>
      <c r="D2522" s="19"/>
      <c r="E2522" s="28"/>
      <c r="F2522" s="19"/>
      <c r="G2522" s="19"/>
      <c r="H2522" s="19"/>
      <c r="I2522" s="19"/>
      <c r="J2522" s="12" t="s">
        <v>114</v>
      </c>
      <c r="K2522" s="14" t="n">
        <v>8533</v>
      </c>
      <c r="L2522" s="14" t="n">
        <v>2505</v>
      </c>
      <c r="M2522" s="15" t="n">
        <v>100</v>
      </c>
      <c r="N2522" s="11" t="n">
        <v>0.005</v>
      </c>
      <c r="O2522" s="11" t="n">
        <v>0.123</v>
      </c>
      <c r="P2522" s="11" t="n">
        <v>12.3</v>
      </c>
      <c r="Q2522" s="25"/>
    </row>
    <row r="2523" ht="22.5" customHeight="1">
      <c r="A2523" s="31"/>
      <c r="B2523" s="19"/>
      <c r="C2523" s="12"/>
      <c r="D2523" s="19"/>
      <c r="E2523" s="28"/>
      <c r="F2523" s="19"/>
      <c r="G2523" s="19"/>
      <c r="H2523" s="19"/>
      <c r="I2523" s="19"/>
      <c r="J2523" s="12" t="s">
        <v>115</v>
      </c>
      <c r="K2523" s="14" t="n">
        <v>8567</v>
      </c>
      <c r="L2523" s="14" t="n">
        <v>2515</v>
      </c>
      <c r="M2523" s="15" t="n">
        <v>100</v>
      </c>
      <c r="N2523" s="11" t="n">
        <v>0.005</v>
      </c>
      <c r="O2523" s="11" t="n">
        <v>0.123</v>
      </c>
      <c r="P2523" s="11" t="n">
        <v>12.3</v>
      </c>
      <c r="Q2523" s="25"/>
    </row>
    <row r="2524" ht="22.5" customHeight="1">
      <c r="A2524" s="31"/>
      <c r="B2524" s="19"/>
      <c r="C2524" s="12" t="n">
        <v>8942077</v>
      </c>
      <c r="D2524" s="12" t="s">
        <v>90</v>
      </c>
      <c r="E2524" s="13" t="s">
        <v>65</v>
      </c>
      <c r="F2524" s="12" t="s">
        <v>15</v>
      </c>
      <c r="G2524" s="20" t="n">
        <v>0.15</v>
      </c>
      <c r="H2524" s="12" t="n">
        <v>200</v>
      </c>
      <c r="I2524" s="20" t="n">
        <f>G2524*H2524*7</f>
        <v>210</v>
      </c>
      <c r="J2524" s="12" t="s">
        <v>113</v>
      </c>
      <c r="K2524" s="14" t="n">
        <v>1592</v>
      </c>
      <c r="L2524" s="14" t="n">
        <v>22</v>
      </c>
      <c r="M2524" s="15" t="n">
        <v>1</v>
      </c>
      <c r="N2524" s="11" t="n">
        <v>0.009</v>
      </c>
      <c r="O2524" s="11" t="n">
        <v>0.2</v>
      </c>
      <c r="P2524" s="11" t="n">
        <v>0.2</v>
      </c>
      <c r="Q2524" s="22" t="n">
        <f>M2526/H2524</f>
        <v>0.07</v>
      </c>
    </row>
    <row r="2525" ht="22.5" customHeight="1">
      <c r="A2525" s="31"/>
      <c r="B2525" s="19"/>
      <c r="C2525" s="12"/>
      <c r="D2525" s="19"/>
      <c r="E2525" s="28"/>
      <c r="F2525" s="19"/>
      <c r="G2525" s="19"/>
      <c r="H2525" s="19"/>
      <c r="I2525" s="19"/>
      <c r="J2525" s="12" t="s">
        <v>114</v>
      </c>
      <c r="K2525" s="14" t="n">
        <v>30990</v>
      </c>
      <c r="L2525" s="14" t="n">
        <v>727</v>
      </c>
      <c r="M2525" s="15" t="n">
        <v>13</v>
      </c>
      <c r="N2525" s="11" t="n">
        <v>0.004</v>
      </c>
      <c r="O2525" s="11" t="n">
        <v>0.2</v>
      </c>
      <c r="P2525" s="11" t="n">
        <v>2.6</v>
      </c>
      <c r="Q2525" s="25"/>
    </row>
    <row r="2526" ht="22.5" customHeight="1">
      <c r="A2526" s="31"/>
      <c r="B2526" s="19"/>
      <c r="C2526" s="12"/>
      <c r="D2526" s="19"/>
      <c r="E2526" s="28"/>
      <c r="F2526" s="19"/>
      <c r="G2526" s="19"/>
      <c r="H2526" s="19"/>
      <c r="I2526" s="19"/>
      <c r="J2526" s="12" t="s">
        <v>115</v>
      </c>
      <c r="K2526" s="14" t="n">
        <v>65056</v>
      </c>
      <c r="L2526" s="14" t="n">
        <v>1104</v>
      </c>
      <c r="M2526" s="15" t="n">
        <v>14</v>
      </c>
      <c r="N2526" s="11" t="n">
        <v>0.003</v>
      </c>
      <c r="O2526" s="11" t="n">
        <v>0.2</v>
      </c>
      <c r="P2526" s="11" t="n">
        <v>2.8</v>
      </c>
      <c r="Q2526" s="25"/>
    </row>
    <row r="2527" ht="22.5" customHeight="1">
      <c r="A2527" s="31"/>
      <c r="B2527" s="19"/>
      <c r="C2527" s="12" t="n">
        <v>6706444</v>
      </c>
      <c r="D2527" s="12" t="s">
        <v>78</v>
      </c>
      <c r="E2527" s="13" t="s">
        <v>79</v>
      </c>
      <c r="F2527" s="12" t="s">
        <v>12</v>
      </c>
      <c r="G2527" s="20" t="n">
        <v>0.5</v>
      </c>
      <c r="H2527" s="12" t="n">
        <v>100</v>
      </c>
      <c r="I2527" s="20" t="n">
        <f>G2527*H2527*7</f>
        <v>350</v>
      </c>
      <c r="J2527" s="12" t="s">
        <v>113</v>
      </c>
      <c r="K2527" s="14" t="s">
        <v>121</v>
      </c>
      <c r="L2527" s="14"/>
      <c r="M2527" s="15"/>
      <c r="N2527" s="11"/>
      <c r="O2527" s="11"/>
      <c r="P2527" s="11"/>
      <c r="Q2527" s="22" t="n">
        <f>M2529/H2527</f>
        <v>0.18</v>
      </c>
    </row>
    <row r="2528" ht="22.5" customHeight="1">
      <c r="A2528" s="31"/>
      <c r="B2528" s="19"/>
      <c r="C2528" s="12"/>
      <c r="D2528" s="19"/>
      <c r="E2528" s="28"/>
      <c r="F2528" s="19"/>
      <c r="G2528" s="19"/>
      <c r="H2528" s="19"/>
      <c r="I2528" s="19"/>
      <c r="J2528" s="12" t="s">
        <v>114</v>
      </c>
      <c r="K2528" s="14" t="n">
        <v>13464</v>
      </c>
      <c r="L2528" s="14" t="n">
        <v>2066</v>
      </c>
      <c r="M2528" s="15" t="n">
        <v>7</v>
      </c>
      <c r="N2528" s="11" t="n">
        <v>0.002</v>
      </c>
      <c r="O2528" s="11" t="n">
        <v>0.496</v>
      </c>
      <c r="P2528" s="11" t="n">
        <v>3.4704</v>
      </c>
      <c r="Q2528" s="25"/>
    </row>
    <row r="2529" ht="22.5" customHeight="1">
      <c r="A2529" s="31"/>
      <c r="B2529" s="19"/>
      <c r="C2529" s="12"/>
      <c r="D2529" s="19"/>
      <c r="E2529" s="28"/>
      <c r="F2529" s="19"/>
      <c r="G2529" s="19"/>
      <c r="H2529" s="19"/>
      <c r="I2529" s="19"/>
      <c r="J2529" s="12" t="s">
        <v>115</v>
      </c>
      <c r="K2529" s="14" t="n">
        <v>52430</v>
      </c>
      <c r="L2529" s="14" t="n">
        <v>8404</v>
      </c>
      <c r="M2529" s="15" t="n">
        <v>18</v>
      </c>
      <c r="N2529" s="11" t="n">
        <v>0.001</v>
      </c>
      <c r="O2529" s="11" t="n">
        <v>0.624</v>
      </c>
      <c r="P2529" s="11" t="n">
        <v>11.2383</v>
      </c>
      <c r="Q2529" s="25"/>
    </row>
    <row r="2530" ht="22.5" customHeight="1">
      <c r="A2530" s="31"/>
      <c r="B2530" s="19"/>
      <c r="C2530" s="12" t="n">
        <v>5963354</v>
      </c>
      <c r="D2530" s="12" t="s">
        <v>78</v>
      </c>
      <c r="E2530" s="13" t="s">
        <v>79</v>
      </c>
      <c r="F2530" s="12" t="s">
        <v>15</v>
      </c>
      <c r="G2530" s="20" t="n">
        <v>0.55</v>
      </c>
      <c r="H2530" s="12" t="n">
        <v>500</v>
      </c>
      <c r="I2530" s="20" t="n">
        <f>G2530*H2530*7</f>
        <v>1925</v>
      </c>
      <c r="J2530" s="12" t="s">
        <v>113</v>
      </c>
      <c r="K2530" s="14" t="n">
        <v>2522</v>
      </c>
      <c r="L2530" s="14" t="n">
        <v>244</v>
      </c>
      <c r="M2530" s="15" t="n">
        <v>4</v>
      </c>
      <c r="N2530" s="11" t="n">
        <v>0.01</v>
      </c>
      <c r="O2530" s="11" t="n">
        <v>0.58</v>
      </c>
      <c r="P2530" s="11" t="n">
        <v>2.32</v>
      </c>
      <c r="Q2530" s="22" t="n">
        <f>M2532/H2530</f>
        <v>0.672</v>
      </c>
    </row>
    <row r="2531" ht="22.5" customHeight="1">
      <c r="A2531" s="31"/>
      <c r="B2531" s="19"/>
      <c r="C2531" s="12"/>
      <c r="D2531" s="19"/>
      <c r="E2531" s="28"/>
      <c r="F2531" s="19"/>
      <c r="G2531" s="19"/>
      <c r="H2531" s="19"/>
      <c r="I2531" s="19"/>
      <c r="J2531" s="12" t="s">
        <v>114</v>
      </c>
      <c r="K2531" s="14" t="n">
        <v>127876</v>
      </c>
      <c r="L2531" s="14" t="n">
        <v>31943</v>
      </c>
      <c r="M2531" s="15" t="n">
        <v>115</v>
      </c>
      <c r="N2531" s="11" t="n">
        <v>0.002</v>
      </c>
      <c r="O2531" s="11" t="n">
        <v>0.577</v>
      </c>
      <c r="P2531" s="11" t="n">
        <v>66.322</v>
      </c>
      <c r="Q2531" s="25"/>
    </row>
    <row r="2532" ht="22.5" customHeight="1">
      <c r="A2532" s="31"/>
      <c r="B2532" s="19"/>
      <c r="C2532" s="12"/>
      <c r="D2532" s="19"/>
      <c r="E2532" s="28"/>
      <c r="F2532" s="19"/>
      <c r="G2532" s="19"/>
      <c r="H2532" s="19"/>
      <c r="I2532" s="19"/>
      <c r="J2532" s="12" t="s">
        <v>115</v>
      </c>
      <c r="K2532" s="14" t="n">
        <v>318799</v>
      </c>
      <c r="L2532" s="14" t="n">
        <v>85713</v>
      </c>
      <c r="M2532" s="15" t="n">
        <v>336</v>
      </c>
      <c r="N2532" s="11" t="n">
        <v>0.002</v>
      </c>
      <c r="O2532" s="11" t="n">
        <v>0.576</v>
      </c>
      <c r="P2532" s="11" t="n">
        <v>193.41</v>
      </c>
      <c r="Q2532" s="25"/>
    </row>
    <row r="2533" ht="22.5" customHeight="1">
      <c r="A2533" s="31"/>
      <c r="B2533" s="19"/>
      <c r="C2533" s="12" t="n">
        <v>9686529</v>
      </c>
      <c r="D2533" s="12" t="s">
        <v>78</v>
      </c>
      <c r="E2533" s="13" t="s">
        <v>80</v>
      </c>
      <c r="F2533" s="12" t="s">
        <v>15</v>
      </c>
      <c r="G2533" s="20" t="n">
        <v>0.4</v>
      </c>
      <c r="H2533" s="12" t="n">
        <v>200</v>
      </c>
      <c r="I2533" s="20" t="n">
        <f>G2533*H2533*7</f>
        <v>560</v>
      </c>
      <c r="J2533" s="12" t="s">
        <v>113</v>
      </c>
      <c r="K2533" s="14" t="n">
        <v>344</v>
      </c>
      <c r="L2533" s="14" t="n">
        <v>130</v>
      </c>
      <c r="M2533" s="15" t="n">
        <v>0</v>
      </c>
      <c r="N2533" s="11" t="n">
        <v>0</v>
      </c>
      <c r="O2533" s="11" t="n">
        <v>0</v>
      </c>
      <c r="P2533" s="11" t="n">
        <v>0</v>
      </c>
      <c r="Q2533" s="22" t="n">
        <f>M2535/H2533</f>
        <v>0.17</v>
      </c>
    </row>
    <row r="2534" ht="22.5" customHeight="1">
      <c r="A2534" s="31"/>
      <c r="B2534" s="19"/>
      <c r="C2534" s="12"/>
      <c r="D2534" s="19"/>
      <c r="E2534" s="28"/>
      <c r="F2534" s="19"/>
      <c r="G2534" s="19"/>
      <c r="H2534" s="19"/>
      <c r="I2534" s="19"/>
      <c r="J2534" s="12" t="s">
        <v>114</v>
      </c>
      <c r="K2534" s="14" t="n">
        <v>24202</v>
      </c>
      <c r="L2534" s="14" t="n">
        <v>10115</v>
      </c>
      <c r="M2534" s="15" t="n">
        <v>14</v>
      </c>
      <c r="N2534" s="11" t="n">
        <v>0.001</v>
      </c>
      <c r="O2534" s="11" t="n">
        <v>0.5</v>
      </c>
      <c r="P2534" s="11" t="n">
        <v>7</v>
      </c>
      <c r="Q2534" s="25"/>
    </row>
    <row r="2535" ht="22.5" customHeight="1">
      <c r="A2535" s="31"/>
      <c r="B2535" s="19"/>
      <c r="C2535" s="12"/>
      <c r="D2535" s="19"/>
      <c r="E2535" s="28"/>
      <c r="F2535" s="19"/>
      <c r="G2535" s="19"/>
      <c r="H2535" s="19"/>
      <c r="I2535" s="19"/>
      <c r="J2535" s="12" t="s">
        <v>115</v>
      </c>
      <c r="K2535" s="14" t="n">
        <v>50931</v>
      </c>
      <c r="L2535" s="14" t="n">
        <v>19713</v>
      </c>
      <c r="M2535" s="15" t="n">
        <v>34</v>
      </c>
      <c r="N2535" s="11" t="n">
        <v>0.001</v>
      </c>
      <c r="O2535" s="11" t="n">
        <v>0.5</v>
      </c>
      <c r="P2535" s="11" t="n">
        <v>17</v>
      </c>
      <c r="Q2535" s="25"/>
    </row>
    <row r="2536" ht="22.5" customHeight="1">
      <c r="A2536" s="31"/>
      <c r="B2536" s="19"/>
      <c r="C2536" s="12" t="n">
        <v>5963400</v>
      </c>
      <c r="D2536" s="12" t="s">
        <v>78</v>
      </c>
      <c r="E2536" s="13" t="s">
        <v>81</v>
      </c>
      <c r="F2536" s="12" t="s">
        <v>15</v>
      </c>
      <c r="G2536" s="20" t="n">
        <v>0.4</v>
      </c>
      <c r="H2536" s="12" t="n">
        <v>300</v>
      </c>
      <c r="I2536" s="20" t="n">
        <f>G2536*H2536*7</f>
        <v>840</v>
      </c>
      <c r="J2536" s="12" t="s">
        <v>113</v>
      </c>
      <c r="K2536" s="14" t="n">
        <v>1392</v>
      </c>
      <c r="L2536" s="14" t="n">
        <v>113</v>
      </c>
      <c r="M2536" s="15" t="n">
        <v>2</v>
      </c>
      <c r="N2536" s="11" t="n">
        <v>0.009</v>
      </c>
      <c r="O2536" s="11" t="n">
        <v>0.5</v>
      </c>
      <c r="P2536" s="11" t="n">
        <v>1</v>
      </c>
      <c r="Q2536" s="22" t="n">
        <f>M2538/H2536</f>
        <v>0.706666666666667</v>
      </c>
    </row>
    <row r="2537" ht="22.5" customHeight="1">
      <c r="A2537" s="31"/>
      <c r="B2537" s="19"/>
      <c r="C2537" s="12"/>
      <c r="D2537" s="19"/>
      <c r="E2537" s="28"/>
      <c r="F2537" s="19"/>
      <c r="G2537" s="27"/>
      <c r="H2537" s="19"/>
      <c r="I2537" s="19"/>
      <c r="J2537" s="12" t="s">
        <v>114</v>
      </c>
      <c r="K2537" s="14" t="n">
        <v>72652</v>
      </c>
      <c r="L2537" s="14" t="n">
        <v>25803</v>
      </c>
      <c r="M2537" s="15" t="n">
        <v>136</v>
      </c>
      <c r="N2537" s="11" t="n">
        <v>0.003</v>
      </c>
      <c r="O2537" s="11" t="n">
        <v>0.484</v>
      </c>
      <c r="P2537" s="11" t="n">
        <v>65.83</v>
      </c>
      <c r="Q2537" s="25"/>
    </row>
    <row r="2538" ht="22.5" customHeight="1">
      <c r="A2538" s="31"/>
      <c r="B2538" s="19"/>
      <c r="C2538" s="12"/>
      <c r="D2538" s="19"/>
      <c r="E2538" s="28"/>
      <c r="F2538" s="19"/>
      <c r="G2538" s="27"/>
      <c r="H2538" s="19"/>
      <c r="I2538" s="19"/>
      <c r="J2538" s="12" t="s">
        <v>115</v>
      </c>
      <c r="K2538" s="14" t="n">
        <v>146695</v>
      </c>
      <c r="L2538" s="14" t="n">
        <v>49369</v>
      </c>
      <c r="M2538" s="15" t="n">
        <v>212</v>
      </c>
      <c r="N2538" s="11" t="n">
        <v>0.002</v>
      </c>
      <c r="O2538" s="11" t="n">
        <v>0.485</v>
      </c>
      <c r="P2538" s="11" t="n">
        <v>102.83</v>
      </c>
      <c r="Q2538" s="25"/>
    </row>
    <row r="2539" ht="22.5" customHeight="1">
      <c r="A2539" s="31"/>
      <c r="B2539" s="19"/>
      <c r="C2539" s="12" t="n">
        <v>10080665</v>
      </c>
      <c r="D2539" s="12" t="s">
        <v>78</v>
      </c>
      <c r="E2539" s="13" t="s">
        <v>82</v>
      </c>
      <c r="F2539" s="12" t="s">
        <v>15</v>
      </c>
      <c r="G2539" s="20" t="n">
        <v>0.38</v>
      </c>
      <c r="H2539" s="12" t="n">
        <v>40</v>
      </c>
      <c r="I2539" s="20" t="n">
        <f>G2539*H2539*7</f>
        <v>106.4</v>
      </c>
      <c r="J2539" s="12" t="s">
        <v>113</v>
      </c>
      <c r="K2539" s="14" t="n">
        <v>10</v>
      </c>
      <c r="L2539" s="14" t="n">
        <v>8</v>
      </c>
      <c r="M2539" s="15" t="n">
        <v>0</v>
      </c>
      <c r="N2539" s="11" t="n">
        <v>0</v>
      </c>
      <c r="O2539" s="11" t="n">
        <v>0</v>
      </c>
      <c r="P2539" s="11" t="n">
        <v>0</v>
      </c>
      <c r="Q2539" s="22" t="n">
        <f>M2541/H2539</f>
        <v>0.25</v>
      </c>
    </row>
    <row r="2540" ht="22.5" customHeight="1">
      <c r="A2540" s="31"/>
      <c r="B2540" s="19"/>
      <c r="C2540" s="12"/>
      <c r="D2540" s="19"/>
      <c r="E2540" s="28"/>
      <c r="F2540" s="19"/>
      <c r="G2540" s="27"/>
      <c r="H2540" s="19"/>
      <c r="I2540" s="19"/>
      <c r="J2540" s="12" t="s">
        <v>114</v>
      </c>
      <c r="K2540" s="14" t="n">
        <v>6637</v>
      </c>
      <c r="L2540" s="14" t="n">
        <v>1748</v>
      </c>
      <c r="M2540" s="15" t="n">
        <v>5</v>
      </c>
      <c r="N2540" s="11" t="n">
        <v>0.001</v>
      </c>
      <c r="O2540" s="11" t="n">
        <v>0.38</v>
      </c>
      <c r="P2540" s="11" t="n">
        <v>1.9</v>
      </c>
      <c r="Q2540" s="25"/>
    </row>
    <row r="2541" ht="22.5" customHeight="1">
      <c r="A2541" s="31"/>
      <c r="B2541" s="19"/>
      <c r="C2541" s="12"/>
      <c r="D2541" s="19"/>
      <c r="E2541" s="28"/>
      <c r="F2541" s="19"/>
      <c r="G2541" s="27"/>
      <c r="H2541" s="19"/>
      <c r="I2541" s="19"/>
      <c r="J2541" s="12" t="s">
        <v>115</v>
      </c>
      <c r="K2541" s="14" t="n">
        <v>9527</v>
      </c>
      <c r="L2541" s="14" t="n">
        <v>2130</v>
      </c>
      <c r="M2541" s="15" t="n">
        <v>10</v>
      </c>
      <c r="N2541" s="11" t="n">
        <v>0.002</v>
      </c>
      <c r="O2541" s="11" t="n">
        <v>0.38</v>
      </c>
      <c r="P2541" s="11" t="n">
        <v>3.8</v>
      </c>
      <c r="Q2541" s="25"/>
    </row>
    <row r="2542" ht="22.5" customHeight="1">
      <c r="A2542" s="31"/>
      <c r="B2542" s="19"/>
      <c r="C2542" s="12" t="n">
        <v>91520433</v>
      </c>
      <c r="D2542" s="12" t="s">
        <v>70</v>
      </c>
      <c r="E2542" s="13" t="s">
        <v>14</v>
      </c>
      <c r="F2542" s="12" t="s">
        <v>15</v>
      </c>
      <c r="G2542" s="20" t="n">
        <v>0.16</v>
      </c>
      <c r="H2542" s="12" t="n">
        <v>200</v>
      </c>
      <c r="I2542" s="20" t="n">
        <f>G2542*H2542*7</f>
        <v>224</v>
      </c>
      <c r="J2542" s="12" t="s">
        <v>113</v>
      </c>
      <c r="K2542" s="14" t="n">
        <v>64</v>
      </c>
      <c r="L2542" s="14" t="n">
        <v>2</v>
      </c>
      <c r="M2542" s="15" t="n">
        <v>0</v>
      </c>
      <c r="N2542" s="11" t="n">
        <v>0</v>
      </c>
      <c r="O2542" s="11" t="n">
        <v>0</v>
      </c>
      <c r="P2542" s="11" t="n">
        <v>0</v>
      </c>
      <c r="Q2542" s="22" t="n">
        <f>M2544/H2542</f>
        <v>0.025</v>
      </c>
    </row>
    <row r="2543" ht="22.5" customHeight="1">
      <c r="A2543" s="31"/>
      <c r="B2543" s="19"/>
      <c r="C2543" s="12"/>
      <c r="D2543" s="19"/>
      <c r="E2543" s="28"/>
      <c r="F2543" s="19"/>
      <c r="G2543" s="27"/>
      <c r="H2543" s="19"/>
      <c r="I2543" s="19"/>
      <c r="J2543" s="12" t="s">
        <v>114</v>
      </c>
      <c r="K2543" s="14" t="n">
        <v>21311</v>
      </c>
      <c r="L2543" s="14" t="n">
        <v>491</v>
      </c>
      <c r="M2543" s="15" t="n">
        <v>2</v>
      </c>
      <c r="N2543" s="11" t="n">
        <v>0.001</v>
      </c>
      <c r="O2543" s="11" t="n">
        <v>0.16</v>
      </c>
      <c r="P2543" s="11" t="n">
        <v>0.32</v>
      </c>
      <c r="Q2543" s="25"/>
    </row>
    <row r="2544" ht="22.5" customHeight="1">
      <c r="A2544" s="31"/>
      <c r="B2544" s="19"/>
      <c r="C2544" s="12"/>
      <c r="D2544" s="19"/>
      <c r="E2544" s="28"/>
      <c r="F2544" s="19"/>
      <c r="G2544" s="27"/>
      <c r="H2544" s="19"/>
      <c r="I2544" s="19"/>
      <c r="J2544" s="12" t="s">
        <v>115</v>
      </c>
      <c r="K2544" s="14" t="n">
        <v>46585</v>
      </c>
      <c r="L2544" s="14" t="n">
        <v>1559</v>
      </c>
      <c r="M2544" s="15" t="n">
        <v>5</v>
      </c>
      <c r="N2544" s="11" t="n">
        <v>0.001</v>
      </c>
      <c r="O2544" s="11" t="n">
        <v>0.16</v>
      </c>
      <c r="P2544" s="11" t="n">
        <v>0.8</v>
      </c>
      <c r="Q2544" s="25"/>
    </row>
    <row r="2545" ht="22.5" customHeight="1">
      <c r="A2545" s="31"/>
      <c r="B2545" s="19"/>
      <c r="C2545" s="12" t="n">
        <v>91528810</v>
      </c>
      <c r="D2545" s="12" t="s">
        <v>83</v>
      </c>
      <c r="E2545" s="13" t="s">
        <v>14</v>
      </c>
      <c r="F2545" s="12" t="s">
        <v>15</v>
      </c>
      <c r="G2545" s="20" t="n">
        <v>0.12</v>
      </c>
      <c r="H2545" s="12" t="n">
        <v>111</v>
      </c>
      <c r="I2545" s="20" t="n">
        <f>G2545*H2545*7</f>
        <v>93.24</v>
      </c>
      <c r="J2545" s="12" t="s">
        <v>113</v>
      </c>
      <c r="K2545" s="14" t="n">
        <v>158</v>
      </c>
      <c r="L2545" s="14" t="n">
        <v>10</v>
      </c>
      <c r="M2545" s="15" t="n">
        <v>0</v>
      </c>
      <c r="N2545" s="11" t="n">
        <v>0</v>
      </c>
      <c r="O2545" s="11" t="n">
        <v>0</v>
      </c>
      <c r="P2545" s="11" t="n">
        <v>0</v>
      </c>
      <c r="Q2545" s="22" t="n">
        <f>M2547/H2545</f>
        <v>0.0630630630630631</v>
      </c>
    </row>
    <row r="2546" ht="22.5" customHeight="1">
      <c r="A2546" s="31"/>
      <c r="B2546" s="19"/>
      <c r="C2546" s="12"/>
      <c r="D2546" s="19"/>
      <c r="E2546" s="28"/>
      <c r="F2546" s="19"/>
      <c r="G2546" s="27"/>
      <c r="H2546" s="19"/>
      <c r="I2546" s="19"/>
      <c r="J2546" s="12" t="s">
        <v>114</v>
      </c>
      <c r="K2546" s="14" t="n">
        <v>11504</v>
      </c>
      <c r="L2546" s="14" t="n">
        <v>646</v>
      </c>
      <c r="M2546" s="15" t="n">
        <v>7</v>
      </c>
      <c r="N2546" s="11" t="n">
        <v>0.002</v>
      </c>
      <c r="O2546" s="11" t="n">
        <v>0.2</v>
      </c>
      <c r="P2546" s="11" t="n">
        <v>1.4</v>
      </c>
      <c r="Q2546" s="25"/>
    </row>
    <row r="2547" ht="22.5" customHeight="1">
      <c r="A2547" s="31"/>
      <c r="B2547" s="19"/>
      <c r="C2547" s="12"/>
      <c r="D2547" s="19"/>
      <c r="E2547" s="28"/>
      <c r="F2547" s="19"/>
      <c r="G2547" s="27"/>
      <c r="H2547" s="19"/>
      <c r="I2547" s="19"/>
      <c r="J2547" s="12" t="s">
        <v>115</v>
      </c>
      <c r="K2547" s="14" t="n">
        <v>32495</v>
      </c>
      <c r="L2547" s="14" t="n">
        <v>2080</v>
      </c>
      <c r="M2547" s="15" t="n">
        <v>7</v>
      </c>
      <c r="N2547" s="11" t="n">
        <v>0.001</v>
      </c>
      <c r="O2547" s="11" t="n">
        <v>0.2</v>
      </c>
      <c r="P2547" s="11" t="n">
        <v>1.4</v>
      </c>
      <c r="Q2547" s="25"/>
    </row>
    <row r="2548" ht="22.5" customHeight="1">
      <c r="A2548" s="31"/>
      <c r="B2548" s="19"/>
      <c r="C2548" s="12" t="n">
        <v>5623760</v>
      </c>
      <c r="D2548" s="12" t="s">
        <v>84</v>
      </c>
      <c r="E2548" s="13" t="s">
        <v>14</v>
      </c>
      <c r="F2548" s="12" t="s">
        <v>15</v>
      </c>
      <c r="G2548" s="20" t="n">
        <v>0.2</v>
      </c>
      <c r="H2548" s="12" t="n">
        <v>50</v>
      </c>
      <c r="I2548" s="20" t="n">
        <f>G2548*H2548*7</f>
        <v>70</v>
      </c>
      <c r="J2548" s="12" t="s">
        <v>113</v>
      </c>
      <c r="K2548" s="14" t="n">
        <v>310</v>
      </c>
      <c r="L2548" s="14" t="n">
        <v>45</v>
      </c>
      <c r="M2548" s="15" t="n">
        <v>1</v>
      </c>
      <c r="N2548" s="11" t="n">
        <v>0.004</v>
      </c>
      <c r="O2548" s="11" t="n">
        <v>0.2</v>
      </c>
      <c r="P2548" s="11" t="n">
        <v>0.2</v>
      </c>
      <c r="Q2548" s="22" t="n">
        <f>M2550/H2548</f>
        <v>1</v>
      </c>
    </row>
    <row r="2549" ht="22.5" customHeight="1">
      <c r="A2549" s="31"/>
      <c r="B2549" s="19"/>
      <c r="C2549" s="12"/>
      <c r="D2549" s="19"/>
      <c r="E2549" s="28"/>
      <c r="F2549" s="19"/>
      <c r="G2549" s="27"/>
      <c r="H2549" s="19"/>
      <c r="I2549" s="19"/>
      <c r="J2549" s="12" t="s">
        <v>114</v>
      </c>
      <c r="K2549" s="14" t="n">
        <v>11837</v>
      </c>
      <c r="L2549" s="14" t="n">
        <v>2396</v>
      </c>
      <c r="M2549" s="14" t="n">
        <v>47</v>
      </c>
      <c r="N2549" s="11" t="n">
        <v>0.004</v>
      </c>
      <c r="O2549" s="11" t="n">
        <v>0.2</v>
      </c>
      <c r="P2549" s="11" t="n">
        <v>9.4</v>
      </c>
      <c r="Q2549" s="25"/>
    </row>
    <row r="2550" ht="22.5" customHeight="1">
      <c r="A2550" s="31"/>
      <c r="B2550" s="19"/>
      <c r="C2550" s="12"/>
      <c r="D2550" s="19"/>
      <c r="E2550" s="28"/>
      <c r="F2550" s="19"/>
      <c r="G2550" s="27"/>
      <c r="H2550" s="19"/>
      <c r="I2550" s="19"/>
      <c r="J2550" s="12" t="s">
        <v>115</v>
      </c>
      <c r="K2550" s="14" t="n">
        <v>30271</v>
      </c>
      <c r="L2550" s="14" t="n">
        <v>6081</v>
      </c>
      <c r="M2550" s="14" t="n">
        <v>50</v>
      </c>
      <c r="N2550" s="11" t="n">
        <v>0.002</v>
      </c>
      <c r="O2550" s="11" t="n">
        <v>0.2</v>
      </c>
      <c r="P2550" s="11" t="n">
        <v>10</v>
      </c>
      <c r="Q2550" s="25"/>
    </row>
    <row r="2551" ht="22.5" customHeight="1">
      <c r="A2551" s="31"/>
      <c r="B2551" s="19"/>
      <c r="C2551" s="12" t="n">
        <v>11078827</v>
      </c>
      <c r="D2551" s="12" t="s">
        <v>78</v>
      </c>
      <c r="E2551" s="13" t="s">
        <v>81</v>
      </c>
      <c r="F2551" s="12" t="s">
        <v>15</v>
      </c>
      <c r="G2551" s="20" t="n">
        <v>0.2</v>
      </c>
      <c r="H2551" s="12" t="n">
        <v>50</v>
      </c>
      <c r="I2551" s="20" t="n">
        <f>G2551*H2551*7</f>
        <v>70</v>
      </c>
      <c r="J2551" s="12" t="s">
        <v>113</v>
      </c>
      <c r="K2551" s="14" t="s">
        <v>121</v>
      </c>
      <c r="L2551" s="14"/>
      <c r="M2551" s="15"/>
      <c r="N2551" s="11"/>
      <c r="O2551" s="11"/>
      <c r="P2551" s="11"/>
      <c r="Q2551" s="22" t="n">
        <f>M2553/H2551</f>
        <v>0</v>
      </c>
    </row>
    <row r="2552" ht="22.5" customHeight="1">
      <c r="A2552" s="31"/>
      <c r="B2552" s="19"/>
      <c r="C2552" s="12"/>
      <c r="D2552" s="19"/>
      <c r="E2552" s="28"/>
      <c r="F2552" s="19"/>
      <c r="G2552" s="27"/>
      <c r="H2552" s="19"/>
      <c r="I2552" s="19"/>
      <c r="J2552" s="12" t="s">
        <v>114</v>
      </c>
      <c r="K2552" s="14" t="n">
        <v>37</v>
      </c>
      <c r="L2552" s="14" t="n">
        <v>8</v>
      </c>
      <c r="M2552" s="15" t="n">
        <v>0</v>
      </c>
      <c r="N2552" s="11" t="n">
        <v>0</v>
      </c>
      <c r="O2552" s="11" t="n">
        <v>0</v>
      </c>
      <c r="P2552" s="11" t="n">
        <v>0</v>
      </c>
      <c r="Q2552" s="25"/>
    </row>
    <row r="2553" ht="22.5" customHeight="1">
      <c r="A2553" s="31"/>
      <c r="B2553" s="19"/>
      <c r="C2553" s="12"/>
      <c r="D2553" s="19"/>
      <c r="E2553" s="28"/>
      <c r="F2553" s="19"/>
      <c r="G2553" s="27"/>
      <c r="H2553" s="19"/>
      <c r="I2553" s="19"/>
      <c r="J2553" s="12" t="s">
        <v>115</v>
      </c>
      <c r="K2553" s="14" t="n">
        <v>100</v>
      </c>
      <c r="L2553" s="14" t="n">
        <v>9</v>
      </c>
      <c r="M2553" s="15" t="n">
        <v>0</v>
      </c>
      <c r="N2553" s="11" t="n">
        <v>0</v>
      </c>
      <c r="O2553" s="11" t="n">
        <v>0</v>
      </c>
      <c r="P2553" s="11" t="n">
        <v>0</v>
      </c>
      <c r="Q2553" s="25"/>
    </row>
    <row r="2554" ht="22.5" customHeight="1">
      <c r="A2554" s="31"/>
      <c r="B2554" s="19"/>
      <c r="C2554" s="12" t="n">
        <v>11078981</v>
      </c>
      <c r="D2554" s="12" t="s">
        <v>78</v>
      </c>
      <c r="E2554" s="13" t="s">
        <v>79</v>
      </c>
      <c r="F2554" s="12" t="s">
        <v>15</v>
      </c>
      <c r="G2554" s="20" t="n">
        <v>0.2</v>
      </c>
      <c r="H2554" s="12" t="n">
        <v>50</v>
      </c>
      <c r="I2554" s="20" t="n">
        <f>G2554*H2554*7</f>
        <v>70</v>
      </c>
      <c r="J2554" s="12" t="s">
        <v>113</v>
      </c>
      <c r="K2554" s="14" t="s">
        <v>121</v>
      </c>
      <c r="L2554" s="14"/>
      <c r="M2554" s="15"/>
      <c r="N2554" s="11"/>
      <c r="O2554" s="11"/>
      <c r="P2554" s="11"/>
      <c r="Q2554" s="22" t="n">
        <f>M2556/H2554</f>
        <v>0</v>
      </c>
    </row>
    <row r="2555" ht="22.5" customHeight="1">
      <c r="A2555" s="31"/>
      <c r="B2555" s="19"/>
      <c r="C2555" s="12"/>
      <c r="D2555" s="19"/>
      <c r="E2555" s="28"/>
      <c r="F2555" s="19"/>
      <c r="G2555" s="27"/>
      <c r="H2555" s="19"/>
      <c r="I2555" s="19"/>
      <c r="J2555" s="12" t="s">
        <v>114</v>
      </c>
      <c r="K2555" s="14" t="n">
        <v>142</v>
      </c>
      <c r="L2555" s="14" t="n">
        <v>6</v>
      </c>
      <c r="M2555" s="15" t="n">
        <v>0</v>
      </c>
      <c r="N2555" s="11" t="n">
        <v>0</v>
      </c>
      <c r="O2555" s="11" t="n">
        <v>0</v>
      </c>
      <c r="P2555" s="11" t="n">
        <v>0</v>
      </c>
      <c r="Q2555" s="25"/>
    </row>
    <row r="2556" ht="22.5" customHeight="1">
      <c r="A2556" s="31"/>
      <c r="B2556" s="19"/>
      <c r="C2556" s="12"/>
      <c r="D2556" s="19"/>
      <c r="E2556" s="28"/>
      <c r="F2556" s="19"/>
      <c r="G2556" s="27"/>
      <c r="H2556" s="19"/>
      <c r="I2556" s="19"/>
      <c r="J2556" s="12" t="s">
        <v>115</v>
      </c>
      <c r="K2556" s="14" t="n">
        <v>344</v>
      </c>
      <c r="L2556" s="14" t="n">
        <v>11</v>
      </c>
      <c r="M2556" s="15" t="n">
        <v>0</v>
      </c>
      <c r="N2556" s="11" t="n">
        <v>0</v>
      </c>
      <c r="O2556" s="11" t="n">
        <v>0</v>
      </c>
      <c r="P2556" s="11" t="n">
        <v>0</v>
      </c>
      <c r="Q2556" s="25"/>
    </row>
    <row r="2557" ht="22.5" customHeight="1">
      <c r="A2557" s="31"/>
      <c r="B2557" s="19"/>
      <c r="C2557" s="12" t="n">
        <v>11080833</v>
      </c>
      <c r="D2557" s="12" t="s">
        <v>78</v>
      </c>
      <c r="E2557" s="13" t="s">
        <v>80</v>
      </c>
      <c r="F2557" s="12" t="s">
        <v>15</v>
      </c>
      <c r="G2557" s="20" t="n">
        <v>0.2</v>
      </c>
      <c r="H2557" s="12" t="n">
        <v>50</v>
      </c>
      <c r="I2557" s="20" t="n">
        <f>G2557*H2557*7</f>
        <v>70</v>
      </c>
      <c r="J2557" s="12" t="s">
        <v>113</v>
      </c>
      <c r="K2557" s="14" t="s">
        <v>121</v>
      </c>
      <c r="L2557" s="14"/>
      <c r="M2557" s="15"/>
      <c r="N2557" s="11"/>
      <c r="O2557" s="11"/>
      <c r="P2557" s="11"/>
      <c r="Q2557" s="22" t="n">
        <f>M2559/H2557</f>
        <v>0</v>
      </c>
    </row>
    <row r="2558" ht="22.5" customHeight="1">
      <c r="A2558" s="31"/>
      <c r="B2558" s="19"/>
      <c r="C2558" s="12"/>
      <c r="D2558" s="19"/>
      <c r="E2558" s="28"/>
      <c r="F2558" s="19"/>
      <c r="G2558" s="27"/>
      <c r="H2558" s="19"/>
      <c r="I2558" s="19"/>
      <c r="J2558" s="12" t="s">
        <v>114</v>
      </c>
      <c r="K2558" s="14" t="n">
        <v>21</v>
      </c>
      <c r="L2558" s="14" t="n">
        <v>2</v>
      </c>
      <c r="M2558" s="15" t="n">
        <v>0</v>
      </c>
      <c r="N2558" s="11" t="n">
        <v>0</v>
      </c>
      <c r="O2558" s="11" t="n">
        <v>0</v>
      </c>
      <c r="P2558" s="11" t="n">
        <v>0</v>
      </c>
      <c r="Q2558" s="25"/>
    </row>
    <row r="2559" ht="22.5" customHeight="1">
      <c r="A2559" s="31"/>
      <c r="B2559" s="19"/>
      <c r="C2559" s="12"/>
      <c r="D2559" s="19"/>
      <c r="E2559" s="28"/>
      <c r="F2559" s="19"/>
      <c r="G2559" s="27"/>
      <c r="H2559" s="19"/>
      <c r="I2559" s="19"/>
      <c r="J2559" s="12" t="s">
        <v>115</v>
      </c>
      <c r="K2559" s="14" t="n">
        <v>45</v>
      </c>
      <c r="L2559" s="14" t="n">
        <v>6</v>
      </c>
      <c r="M2559" s="15" t="n">
        <v>0</v>
      </c>
      <c r="N2559" s="11" t="n">
        <v>0</v>
      </c>
      <c r="O2559" s="11" t="n">
        <v>0</v>
      </c>
      <c r="P2559" s="11" t="n">
        <v>0</v>
      </c>
      <c r="Q2559" s="25"/>
    </row>
    <row r="2560" ht="22.5" customHeight="1">
      <c r="A2560" s="31"/>
      <c r="B2560" s="19"/>
      <c r="C2560" s="12" t="n">
        <v>11081056</v>
      </c>
      <c r="D2560" s="12" t="s">
        <v>78</v>
      </c>
      <c r="E2560" s="13" t="s">
        <v>82</v>
      </c>
      <c r="F2560" s="12" t="s">
        <v>15</v>
      </c>
      <c r="G2560" s="20" t="n">
        <v>0.2</v>
      </c>
      <c r="H2560" s="12" t="n">
        <v>50</v>
      </c>
      <c r="I2560" s="20" t="n">
        <f>G2560*H2560*7</f>
        <v>70</v>
      </c>
      <c r="J2560" s="12" t="s">
        <v>113</v>
      </c>
      <c r="K2560" s="14" t="s">
        <v>121</v>
      </c>
      <c r="L2560" s="14"/>
      <c r="M2560" s="15"/>
      <c r="N2560" s="11"/>
      <c r="O2560" s="11"/>
      <c r="P2560" s="11"/>
      <c r="Q2560" s="22" t="n">
        <f>M2562/H2560</f>
        <v>0</v>
      </c>
    </row>
    <row r="2561" ht="22.5" customHeight="1">
      <c r="A2561" s="31"/>
      <c r="B2561" s="19"/>
      <c r="C2561" s="12"/>
      <c r="D2561" s="19"/>
      <c r="E2561" s="28"/>
      <c r="F2561" s="19"/>
      <c r="G2561" s="27"/>
      <c r="H2561" s="19"/>
      <c r="I2561" s="19"/>
      <c r="J2561" s="12" t="s">
        <v>114</v>
      </c>
      <c r="K2561" s="14" t="n">
        <v>31</v>
      </c>
      <c r="L2561" s="14" t="n">
        <v>9</v>
      </c>
      <c r="M2561" s="15" t="n">
        <v>0</v>
      </c>
      <c r="N2561" s="11" t="n">
        <v>0</v>
      </c>
      <c r="O2561" s="11" t="n">
        <v>0</v>
      </c>
      <c r="P2561" s="11" t="n">
        <v>0</v>
      </c>
      <c r="Q2561" s="25"/>
    </row>
    <row r="2562" ht="22.5" customHeight="1">
      <c r="A2562" s="31"/>
      <c r="B2562" s="19"/>
      <c r="C2562" s="12"/>
      <c r="D2562" s="19"/>
      <c r="E2562" s="28"/>
      <c r="F2562" s="19"/>
      <c r="G2562" s="27"/>
      <c r="H2562" s="19"/>
      <c r="I2562" s="19"/>
      <c r="J2562" s="12" t="s">
        <v>115</v>
      </c>
      <c r="K2562" s="14" t="n">
        <v>145</v>
      </c>
      <c r="L2562" s="14" t="n">
        <v>24</v>
      </c>
      <c r="M2562" s="15" t="n">
        <v>0</v>
      </c>
      <c r="N2562" s="11" t="n">
        <v>0</v>
      </c>
      <c r="O2562" s="11" t="n">
        <v>0</v>
      </c>
      <c r="P2562" s="11" t="n">
        <v>0</v>
      </c>
      <c r="Q2562" s="25"/>
    </row>
    <row r="2563" ht="22.5" customHeight="1">
      <c r="A2563" s="31"/>
      <c r="B2563" s="19"/>
      <c r="C2563" s="12" t="n">
        <v>11078963</v>
      </c>
      <c r="D2563" s="12" t="s">
        <v>77</v>
      </c>
      <c r="E2563" s="13" t="s">
        <v>14</v>
      </c>
      <c r="F2563" s="12" t="s">
        <v>15</v>
      </c>
      <c r="G2563" s="20" t="n">
        <v>0.4</v>
      </c>
      <c r="H2563" s="12" t="n">
        <v>100</v>
      </c>
      <c r="I2563" s="20" t="n">
        <f>G2563*H2563*7</f>
        <v>280</v>
      </c>
      <c r="J2563" s="12" t="s">
        <v>113</v>
      </c>
      <c r="K2563" s="14" t="s">
        <v>121</v>
      </c>
      <c r="L2563" s="14"/>
      <c r="M2563" s="15"/>
      <c r="N2563" s="11"/>
      <c r="O2563" s="11"/>
      <c r="P2563" s="11"/>
      <c r="Q2563" s="22" t="n">
        <f>M2565/H2563</f>
        <v>0.4</v>
      </c>
    </row>
    <row r="2564" ht="22.5" customHeight="1">
      <c r="A2564" s="31"/>
      <c r="B2564" s="19"/>
      <c r="C2564" s="12"/>
      <c r="D2564" s="19"/>
      <c r="E2564" s="28"/>
      <c r="F2564" s="19"/>
      <c r="G2564" s="27"/>
      <c r="H2564" s="19"/>
      <c r="I2564" s="19"/>
      <c r="J2564" s="12" t="s">
        <v>114</v>
      </c>
      <c r="K2564" s="14" t="n">
        <v>4022</v>
      </c>
      <c r="L2564" s="14" t="n">
        <v>135</v>
      </c>
      <c r="M2564" s="15" t="n">
        <v>13</v>
      </c>
      <c r="N2564" s="11" t="n">
        <v>0.039</v>
      </c>
      <c r="O2564" s="11" t="n">
        <v>0.4</v>
      </c>
      <c r="P2564" s="11" t="n">
        <v>5.2</v>
      </c>
      <c r="Q2564" s="25"/>
    </row>
    <row r="2565" ht="22.5" customHeight="1">
      <c r="A2565" s="31"/>
      <c r="B2565" s="19"/>
      <c r="C2565" s="12"/>
      <c r="D2565" s="19"/>
      <c r="E2565" s="28"/>
      <c r="F2565" s="19"/>
      <c r="G2565" s="27"/>
      <c r="H2565" s="19"/>
      <c r="I2565" s="19"/>
      <c r="J2565" s="12" t="s">
        <v>115</v>
      </c>
      <c r="K2565" s="14" t="n">
        <v>7924</v>
      </c>
      <c r="L2565" s="14" t="n">
        <v>337</v>
      </c>
      <c r="M2565" s="15" t="n">
        <v>40</v>
      </c>
      <c r="N2565" s="11" t="n">
        <v>0.047</v>
      </c>
      <c r="O2565" s="11" t="n">
        <v>0.4</v>
      </c>
      <c r="P2565" s="11" t="n">
        <v>16</v>
      </c>
      <c r="Q2565" s="25"/>
    </row>
    <row r="2566" ht="22.5" customHeight="1">
      <c r="A2566" s="31"/>
      <c r="B2566" s="19"/>
      <c r="C2566" s="12" t="n">
        <v>91538300</v>
      </c>
      <c r="D2566" s="12" t="s">
        <v>70</v>
      </c>
      <c r="E2566" s="13" t="s">
        <v>40</v>
      </c>
      <c r="F2566" s="12" t="s">
        <v>15</v>
      </c>
      <c r="G2566" s="20" t="n">
        <v>0.14</v>
      </c>
      <c r="H2566" s="12" t="n">
        <v>300</v>
      </c>
      <c r="I2566" s="20" t="n">
        <f>G2566*H2566*7</f>
        <v>294</v>
      </c>
      <c r="J2566" s="12" t="s">
        <v>113</v>
      </c>
      <c r="K2566" s="14" t="s">
        <v>121</v>
      </c>
      <c r="L2566" s="14"/>
      <c r="M2566" s="15"/>
      <c r="N2566" s="11"/>
      <c r="O2566" s="11"/>
      <c r="P2566" s="11"/>
      <c r="Q2566" s="22" t="n">
        <f>M2568/H2566</f>
        <v>0.0266666666666667</v>
      </c>
    </row>
    <row r="2567" ht="22.5" customHeight="1">
      <c r="A2567" s="31"/>
      <c r="B2567" s="19"/>
      <c r="C2567" s="12"/>
      <c r="D2567" s="19"/>
      <c r="E2567" s="28"/>
      <c r="F2567" s="19"/>
      <c r="G2567" s="27"/>
      <c r="H2567" s="19"/>
      <c r="I2567" s="19"/>
      <c r="J2567" s="12" t="s">
        <v>114</v>
      </c>
      <c r="K2567" s="14" t="n">
        <v>1637</v>
      </c>
      <c r="L2567" s="14" t="n">
        <v>303</v>
      </c>
      <c r="M2567" s="15" t="n">
        <v>7</v>
      </c>
      <c r="N2567" s="11" t="n">
        <v>0.003</v>
      </c>
      <c r="O2567" s="11" t="n">
        <v>0.14</v>
      </c>
      <c r="P2567" s="11" t="n">
        <v>0.98</v>
      </c>
      <c r="Q2567" s="25"/>
    </row>
    <row r="2568" ht="22.5" customHeight="1">
      <c r="A2568" s="31"/>
      <c r="B2568" s="19"/>
      <c r="C2568" s="12"/>
      <c r="D2568" s="19"/>
      <c r="E2568" s="28"/>
      <c r="F2568" s="19"/>
      <c r="G2568" s="27"/>
      <c r="H2568" s="19"/>
      <c r="I2568" s="19"/>
      <c r="J2568" s="12" t="s">
        <v>115</v>
      </c>
      <c r="K2568" s="14" t="n">
        <v>3492</v>
      </c>
      <c r="L2568" s="14" t="n">
        <v>600</v>
      </c>
      <c r="M2568" s="15" t="n">
        <v>8</v>
      </c>
      <c r="N2568" s="11" t="n">
        <v>0.002</v>
      </c>
      <c r="O2568" s="11" t="n">
        <v>0.14</v>
      </c>
      <c r="P2568" s="11" t="n">
        <v>1.12</v>
      </c>
      <c r="Q2568" s="25"/>
    </row>
    <row r="2569" ht="22.5" customHeight="1">
      <c r="A2569" s="31"/>
      <c r="B2569" s="19"/>
      <c r="C2569" s="12" t="n">
        <v>91538301</v>
      </c>
      <c r="D2569" s="12" t="s">
        <v>70</v>
      </c>
      <c r="E2569" s="13" t="s">
        <v>14</v>
      </c>
      <c r="F2569" s="12" t="s">
        <v>15</v>
      </c>
      <c r="G2569" s="20" t="n">
        <v>0.22</v>
      </c>
      <c r="H2569" s="12" t="n">
        <v>200</v>
      </c>
      <c r="I2569" s="20" t="n">
        <f>G2569*H2569*7</f>
        <v>308</v>
      </c>
      <c r="J2569" s="12" t="s">
        <v>113</v>
      </c>
      <c r="K2569" s="14" t="s">
        <v>121</v>
      </c>
      <c r="L2569" s="14"/>
      <c r="M2569" s="15"/>
      <c r="N2569" s="11"/>
      <c r="O2569" s="11"/>
      <c r="P2569" s="11"/>
      <c r="Q2569" s="22" t="n">
        <f>M2571/H2569</f>
        <v>0.025</v>
      </c>
    </row>
    <row r="2570" ht="22.5" customHeight="1">
      <c r="A2570" s="31"/>
      <c r="B2570" s="19"/>
      <c r="C2570" s="12"/>
      <c r="D2570" s="19"/>
      <c r="E2570" s="28"/>
      <c r="F2570" s="19"/>
      <c r="G2570" s="27"/>
      <c r="H2570" s="19"/>
      <c r="I2570" s="19"/>
      <c r="J2570" s="12" t="s">
        <v>114</v>
      </c>
      <c r="K2570" s="14" t="n">
        <v>222</v>
      </c>
      <c r="L2570" s="14" t="n">
        <v>79</v>
      </c>
      <c r="M2570" s="15" t="n">
        <v>3</v>
      </c>
      <c r="N2570" s="11" t="n">
        <v>0.008</v>
      </c>
      <c r="O2570" s="11" t="n">
        <v>0.22</v>
      </c>
      <c r="P2570" s="11" t="n">
        <v>0.66</v>
      </c>
      <c r="Q2570" s="25"/>
    </row>
    <row r="2571" ht="22.5" customHeight="1">
      <c r="A2571" s="31"/>
      <c r="B2571" s="19"/>
      <c r="C2571" s="12"/>
      <c r="D2571" s="19"/>
      <c r="E2571" s="28"/>
      <c r="F2571" s="19"/>
      <c r="G2571" s="27"/>
      <c r="H2571" s="19"/>
      <c r="I2571" s="19"/>
      <c r="J2571" s="12" t="s">
        <v>115</v>
      </c>
      <c r="K2571" s="14" t="n">
        <v>490</v>
      </c>
      <c r="L2571" s="14" t="n">
        <v>171</v>
      </c>
      <c r="M2571" s="15" t="n">
        <v>5</v>
      </c>
      <c r="N2571" s="11" t="n">
        <v>0.006</v>
      </c>
      <c r="O2571" s="11" t="n">
        <v>0.22</v>
      </c>
      <c r="P2571" s="11" t="n">
        <v>1.1</v>
      </c>
      <c r="Q2571" s="25"/>
    </row>
    <row r="2572" ht="22.5" customHeight="1">
      <c r="A2572" s="31"/>
      <c r="B2572" s="19"/>
      <c r="C2572" s="12" t="n">
        <v>91538306</v>
      </c>
      <c r="D2572" s="12" t="s">
        <v>70</v>
      </c>
      <c r="E2572" s="13" t="s">
        <v>65</v>
      </c>
      <c r="F2572" s="12" t="s">
        <v>15</v>
      </c>
      <c r="G2572" s="20" t="n">
        <v>0.18</v>
      </c>
      <c r="H2572" s="12" t="n">
        <v>250</v>
      </c>
      <c r="I2572" s="20" t="n">
        <f>G2572*H2572*7</f>
        <v>315</v>
      </c>
      <c r="J2572" s="12" t="s">
        <v>113</v>
      </c>
      <c r="K2572" s="14" t="s">
        <v>121</v>
      </c>
      <c r="L2572" s="14"/>
      <c r="M2572" s="15"/>
      <c r="N2572" s="11"/>
      <c r="O2572" s="11"/>
      <c r="P2572" s="11"/>
      <c r="Q2572" s="22" t="n">
        <f>M2574/H2572</f>
        <v>0.008</v>
      </c>
    </row>
    <row r="2573" ht="22.5" customHeight="1">
      <c r="A2573" s="31"/>
      <c r="B2573" s="19"/>
      <c r="C2573" s="12"/>
      <c r="D2573" s="19"/>
      <c r="E2573" s="28"/>
      <c r="F2573" s="19"/>
      <c r="G2573" s="27"/>
      <c r="H2573" s="19"/>
      <c r="I2573" s="19"/>
      <c r="J2573" s="12" t="s">
        <v>114</v>
      </c>
      <c r="K2573" s="14" t="n">
        <v>918</v>
      </c>
      <c r="L2573" s="14" t="n">
        <v>271</v>
      </c>
      <c r="M2573" s="15" t="n">
        <v>2</v>
      </c>
      <c r="N2573" s="11" t="n">
        <v>0.001</v>
      </c>
      <c r="O2573" s="11" t="n">
        <v>0.18</v>
      </c>
      <c r="P2573" s="11" t="n">
        <v>0.36</v>
      </c>
      <c r="Q2573" s="25"/>
    </row>
    <row r="2574" ht="22.5" customHeight="1">
      <c r="A2574" s="31"/>
      <c r="B2574" s="19"/>
      <c r="C2574" s="12"/>
      <c r="D2574" s="19"/>
      <c r="E2574" s="28"/>
      <c r="F2574" s="19"/>
      <c r="G2574" s="27"/>
      <c r="H2574" s="19"/>
      <c r="I2574" s="19"/>
      <c r="J2574" s="12" t="s">
        <v>115</v>
      </c>
      <c r="K2574" s="14" t="n">
        <v>1806</v>
      </c>
      <c r="L2574" s="14" t="n">
        <v>569</v>
      </c>
      <c r="M2574" s="15" t="n">
        <v>2</v>
      </c>
      <c r="N2574" s="11" t="n">
        <v>0.001</v>
      </c>
      <c r="O2574" s="11" t="n">
        <v>0.18</v>
      </c>
      <c r="P2574" s="11" t="n">
        <v>0.36</v>
      </c>
      <c r="Q2574" s="25"/>
    </row>
    <row r="2575" ht="22.5" customHeight="1">
      <c r="A2575" s="31"/>
      <c r="B2575" s="19"/>
      <c r="C2575" s="12" t="n">
        <v>91538307</v>
      </c>
      <c r="D2575" s="12" t="s">
        <v>70</v>
      </c>
      <c r="E2575" s="13" t="s">
        <v>17</v>
      </c>
      <c r="F2575" s="12" t="s">
        <v>15</v>
      </c>
      <c r="G2575" s="20" t="n">
        <v>0.22</v>
      </c>
      <c r="H2575" s="12" t="n">
        <v>200</v>
      </c>
      <c r="I2575" s="20" t="n">
        <f>G2575*H2575*7</f>
        <v>308</v>
      </c>
      <c r="J2575" s="12" t="s">
        <v>113</v>
      </c>
      <c r="K2575" s="14" t="s">
        <v>121</v>
      </c>
      <c r="L2575" s="14"/>
      <c r="M2575" s="15"/>
      <c r="N2575" s="11"/>
      <c r="O2575" s="11"/>
      <c r="P2575" s="11"/>
      <c r="Q2575" s="22" t="n">
        <f>M2577/H2575</f>
        <v>0</v>
      </c>
    </row>
    <row r="2576" ht="22.5" customHeight="1">
      <c r="A2576" s="31"/>
      <c r="B2576" s="19"/>
      <c r="C2576" s="12"/>
      <c r="D2576" s="19"/>
      <c r="E2576" s="28"/>
      <c r="F2576" s="19"/>
      <c r="G2576" s="27"/>
      <c r="H2576" s="19"/>
      <c r="I2576" s="19"/>
      <c r="J2576" s="12" t="s">
        <v>114</v>
      </c>
      <c r="K2576" s="14" t="n">
        <v>12</v>
      </c>
      <c r="L2576" s="14" t="n">
        <v>2</v>
      </c>
      <c r="M2576" s="15" t="n">
        <v>0</v>
      </c>
      <c r="N2576" s="11" t="n">
        <v>0</v>
      </c>
      <c r="O2576" s="11" t="n">
        <v>0</v>
      </c>
      <c r="P2576" s="11" t="n">
        <v>0</v>
      </c>
      <c r="Q2576" s="25"/>
    </row>
    <row r="2577" ht="22.5" customHeight="1">
      <c r="A2577" s="31"/>
      <c r="B2577" s="19"/>
      <c r="C2577" s="12"/>
      <c r="D2577" s="19"/>
      <c r="E2577" s="28"/>
      <c r="F2577" s="19"/>
      <c r="G2577" s="27"/>
      <c r="H2577" s="19"/>
      <c r="I2577" s="19"/>
      <c r="J2577" s="12" t="s">
        <v>115</v>
      </c>
      <c r="K2577" s="14" t="n">
        <v>21</v>
      </c>
      <c r="L2577" s="14" t="n">
        <v>3</v>
      </c>
      <c r="M2577" s="15" t="n">
        <v>0</v>
      </c>
      <c r="N2577" s="11" t="n">
        <v>0</v>
      </c>
      <c r="O2577" s="11" t="n">
        <v>0</v>
      </c>
      <c r="P2577" s="11" t="n">
        <v>0</v>
      </c>
      <c r="Q2577" s="25"/>
    </row>
    <row r="2578" ht="22.5" customHeight="1">
      <c r="A2578" s="31"/>
      <c r="B2578" s="19"/>
      <c r="C2578" s="12" t="n">
        <v>91538308</v>
      </c>
      <c r="D2578" s="12" t="s">
        <v>70</v>
      </c>
      <c r="E2578" s="13" t="s">
        <v>11</v>
      </c>
      <c r="F2578" s="12" t="s">
        <v>15</v>
      </c>
      <c r="G2578" s="20" t="n">
        <v>0.18</v>
      </c>
      <c r="H2578" s="12" t="n">
        <v>200</v>
      </c>
      <c r="I2578" s="20" t="n">
        <f>G2578*H2578*7</f>
        <v>252</v>
      </c>
      <c r="J2578" s="12" t="s">
        <v>113</v>
      </c>
      <c r="K2578" s="14" t="s">
        <v>121</v>
      </c>
      <c r="L2578" s="14"/>
      <c r="M2578" s="15"/>
      <c r="N2578" s="11"/>
      <c r="O2578" s="11"/>
      <c r="P2578" s="11"/>
      <c r="Q2578" s="22" t="n">
        <f>M2580/H2578</f>
        <v>0</v>
      </c>
    </row>
    <row r="2579" ht="22.5" customHeight="1">
      <c r="A2579" s="31"/>
      <c r="B2579" s="19"/>
      <c r="C2579" s="12"/>
      <c r="D2579" s="19"/>
      <c r="E2579" s="28"/>
      <c r="F2579" s="19"/>
      <c r="G2579" s="27"/>
      <c r="H2579" s="19"/>
      <c r="I2579" s="19"/>
      <c r="J2579" s="12" t="s">
        <v>114</v>
      </c>
      <c r="K2579" s="14" t="n">
        <v>21</v>
      </c>
      <c r="L2579" s="14" t="n">
        <v>0</v>
      </c>
      <c r="M2579" s="15" t="n">
        <v>0</v>
      </c>
      <c r="N2579" s="11" t="n">
        <v>0</v>
      </c>
      <c r="O2579" s="11" t="n">
        <v>0</v>
      </c>
      <c r="P2579" s="11" t="n">
        <v>0</v>
      </c>
      <c r="Q2579" s="25"/>
    </row>
    <row r="2580" ht="22.5" customHeight="1">
      <c r="A2580" s="31"/>
      <c r="B2580" s="19"/>
      <c r="C2580" s="12"/>
      <c r="D2580" s="19"/>
      <c r="E2580" s="28"/>
      <c r="F2580" s="19"/>
      <c r="G2580" s="27"/>
      <c r="H2580" s="19"/>
      <c r="I2580" s="19"/>
      <c r="J2580" s="12" t="s">
        <v>115</v>
      </c>
      <c r="K2580" s="14" t="n">
        <v>76</v>
      </c>
      <c r="L2580" s="14" t="n">
        <v>2</v>
      </c>
      <c r="M2580" s="15" t="n">
        <v>0</v>
      </c>
      <c r="N2580" s="11" t="n">
        <v>0</v>
      </c>
      <c r="O2580" s="11" t="n">
        <v>0</v>
      </c>
      <c r="P2580" s="11" t="n">
        <v>0</v>
      </c>
      <c r="Q2580" s="25"/>
    </row>
    <row r="2581" ht="22.5" customHeight="1">
      <c r="A2581" s="31"/>
      <c r="B2581" s="19"/>
      <c r="C2581" s="12" t="n">
        <v>91538309</v>
      </c>
      <c r="D2581" s="12" t="s">
        <v>70</v>
      </c>
      <c r="E2581" s="13" t="s">
        <v>48</v>
      </c>
      <c r="F2581" s="12" t="s">
        <v>15</v>
      </c>
      <c r="G2581" s="20" t="n">
        <v>0.18</v>
      </c>
      <c r="H2581" s="12" t="n">
        <v>198</v>
      </c>
      <c r="I2581" s="20" t="n">
        <f>G2581*H2581*7</f>
        <v>249.48</v>
      </c>
      <c r="J2581" s="12" t="s">
        <v>113</v>
      </c>
      <c r="K2581" s="14" t="s">
        <v>121</v>
      </c>
      <c r="L2581" s="14"/>
      <c r="M2581" s="15"/>
      <c r="N2581" s="11"/>
      <c r="O2581" s="11"/>
      <c r="P2581" s="11"/>
      <c r="Q2581" s="22" t="n">
        <f>M2583/H2581</f>
        <v>0</v>
      </c>
    </row>
    <row r="2582" ht="22.5" customHeight="1">
      <c r="A2582" s="31"/>
      <c r="B2582" s="19"/>
      <c r="C2582" s="12"/>
      <c r="D2582" s="19"/>
      <c r="E2582" s="28"/>
      <c r="F2582" s="19"/>
      <c r="G2582" s="27"/>
      <c r="H2582" s="19"/>
      <c r="I2582" s="19"/>
      <c r="J2582" s="12" t="s">
        <v>114</v>
      </c>
      <c r="K2582" s="14" t="n">
        <v>97</v>
      </c>
      <c r="L2582" s="14" t="n">
        <v>23</v>
      </c>
      <c r="M2582" s="15" t="n">
        <v>0</v>
      </c>
      <c r="N2582" s="11" t="n">
        <v>0</v>
      </c>
      <c r="O2582" s="11" t="n">
        <v>0</v>
      </c>
      <c r="P2582" s="11" t="n">
        <v>0</v>
      </c>
      <c r="Q2582" s="25"/>
    </row>
    <row r="2583" ht="22.5" customHeight="1">
      <c r="A2583" s="31"/>
      <c r="B2583" s="19"/>
      <c r="C2583" s="12"/>
      <c r="D2583" s="19"/>
      <c r="E2583" s="28"/>
      <c r="F2583" s="19"/>
      <c r="G2583" s="27"/>
      <c r="H2583" s="19"/>
      <c r="I2583" s="19"/>
      <c r="J2583" s="12" t="s">
        <v>115</v>
      </c>
      <c r="K2583" s="14" t="n">
        <v>203</v>
      </c>
      <c r="L2583" s="14" t="n">
        <v>41</v>
      </c>
      <c r="M2583" s="15" t="n">
        <v>0</v>
      </c>
      <c r="N2583" s="11" t="n">
        <v>0</v>
      </c>
      <c r="O2583" s="11" t="n">
        <v>0</v>
      </c>
      <c r="P2583" s="11" t="n">
        <v>0</v>
      </c>
      <c r="Q2583" s="25"/>
    </row>
    <row r="2584" ht="22.5" customHeight="1">
      <c r="A2584" s="31"/>
      <c r="B2584" s="19"/>
      <c r="C2584" s="12" t="n">
        <v>11511535</v>
      </c>
      <c r="D2584" s="12" t="s">
        <v>77</v>
      </c>
      <c r="E2584" s="13" t="s">
        <v>14</v>
      </c>
      <c r="F2584" s="12" t="s">
        <v>26</v>
      </c>
      <c r="G2584" s="20" t="n">
        <v>0.3</v>
      </c>
      <c r="H2584" s="12" t="n">
        <v>200</v>
      </c>
      <c r="I2584" s="20" t="n">
        <f>G2584*H2584*7</f>
        <v>420</v>
      </c>
      <c r="J2584" s="12" t="s">
        <v>113</v>
      </c>
      <c r="K2584" s="14" t="s">
        <v>121</v>
      </c>
      <c r="L2584" s="14"/>
      <c r="M2584" s="15"/>
      <c r="N2584" s="11"/>
      <c r="O2584" s="11"/>
      <c r="P2584" s="11"/>
      <c r="Q2584" s="22" t="n">
        <f>M2586/H2584</f>
        <v>0</v>
      </c>
    </row>
    <row r="2585" ht="22.5" customHeight="1">
      <c r="A2585" s="31"/>
      <c r="B2585" s="19"/>
      <c r="C2585" s="12"/>
      <c r="D2585" s="19"/>
      <c r="E2585" s="28"/>
      <c r="F2585" s="19"/>
      <c r="G2585" s="27"/>
      <c r="H2585" s="19"/>
      <c r="I2585" s="19"/>
      <c r="J2585" s="12" t="s">
        <v>114</v>
      </c>
      <c r="K2585" s="14" t="n">
        <v>1576</v>
      </c>
      <c r="L2585" s="14" t="n">
        <v>4</v>
      </c>
      <c r="M2585" s="15" t="n">
        <v>0</v>
      </c>
      <c r="N2585" s="11" t="n">
        <v>0.02</v>
      </c>
      <c r="O2585" s="11" t="n">
        <v>0</v>
      </c>
      <c r="P2585" s="11" t="n">
        <v>0.09</v>
      </c>
      <c r="Q2585" s="25"/>
    </row>
    <row r="2586" ht="22.5" customHeight="1">
      <c r="A2586" s="31"/>
      <c r="B2586" s="19"/>
      <c r="C2586" s="12"/>
      <c r="D2586" s="19"/>
      <c r="E2586" s="28"/>
      <c r="F2586" s="19"/>
      <c r="G2586" s="27"/>
      <c r="H2586" s="19"/>
      <c r="I2586" s="46"/>
      <c r="J2586" s="37" t="s">
        <v>115</v>
      </c>
      <c r="K2586" s="14" t="n">
        <v>1588</v>
      </c>
      <c r="L2586" s="14" t="n">
        <v>4</v>
      </c>
      <c r="M2586" s="15" t="n">
        <v>0</v>
      </c>
      <c r="N2586" s="11" t="n">
        <v>0.02</v>
      </c>
      <c r="O2586" s="11" t="n">
        <v>0</v>
      </c>
      <c r="P2586" s="11" t="n">
        <v>0.09</v>
      </c>
      <c r="Q2586" s="25"/>
    </row>
    <row r="2587" ht="22.5" customHeight="1">
      <c r="A2587" s="31"/>
      <c r="B2587" s="19"/>
      <c r="C2587" s="12" t="n">
        <v>11792342</v>
      </c>
      <c r="D2587" s="12" t="s">
        <v>85</v>
      </c>
      <c r="E2587" s="13" t="s">
        <v>29</v>
      </c>
      <c r="F2587" s="12" t="s">
        <v>15</v>
      </c>
      <c r="G2587" s="20" t="n">
        <v>0.2</v>
      </c>
      <c r="H2587" s="51" t="n">
        <v>40</v>
      </c>
      <c r="I2587" s="20" t="n">
        <f>G2587*H2587*7</f>
        <v>56</v>
      </c>
      <c r="J2587" s="12" t="s">
        <v>113</v>
      </c>
      <c r="K2587" s="14" t="n">
        <v>1266</v>
      </c>
      <c r="L2587" s="14" t="n">
        <v>830</v>
      </c>
      <c r="M2587" s="15" t="n">
        <v>0</v>
      </c>
      <c r="N2587" s="11" t="n">
        <v>0</v>
      </c>
      <c r="O2587" s="11" t="n">
        <v>0</v>
      </c>
      <c r="P2587" s="11" t="n">
        <v>0</v>
      </c>
      <c r="Q2587" s="22" t="n">
        <f>M2589/H2587</f>
        <v>0</v>
      </c>
    </row>
    <row r="2588" ht="22.5" customHeight="1">
      <c r="A2588" s="31"/>
      <c r="B2588" s="19"/>
      <c r="C2588" s="12"/>
      <c r="D2588" s="19"/>
      <c r="E2588" s="28"/>
      <c r="F2588" s="19"/>
      <c r="G2588" s="27"/>
      <c r="H2588" s="53"/>
      <c r="I2588" s="19"/>
      <c r="J2588" s="12" t="s">
        <v>114</v>
      </c>
      <c r="K2588" s="14" t="n">
        <v>41049</v>
      </c>
      <c r="L2588" s="14" t="n">
        <v>29035</v>
      </c>
      <c r="M2588" s="15" t="n">
        <v>0</v>
      </c>
      <c r="N2588" s="11" t="n">
        <v>0</v>
      </c>
      <c r="O2588" s="11" t="n">
        <v>0</v>
      </c>
      <c r="P2588" s="11" t="n">
        <v>0</v>
      </c>
      <c r="Q2588" s="25"/>
    </row>
    <row r="2589" ht="22.5" customHeight="1">
      <c r="A2589" s="31"/>
      <c r="B2589" s="19"/>
      <c r="C2589" s="12"/>
      <c r="D2589" s="19"/>
      <c r="E2589" s="47"/>
      <c r="F2589" s="46"/>
      <c r="G2589" s="48"/>
      <c r="H2589" s="54"/>
      <c r="I2589" s="19"/>
      <c r="J2589" s="12" t="s">
        <v>115</v>
      </c>
      <c r="K2589" s="14" t="n">
        <v>44563</v>
      </c>
      <c r="L2589" s="14" t="n">
        <v>29601</v>
      </c>
      <c r="M2589" s="15" t="n">
        <v>0</v>
      </c>
      <c r="N2589" s="11" t="n">
        <v>0</v>
      </c>
      <c r="O2589" s="11" t="n">
        <v>0</v>
      </c>
      <c r="P2589" s="11" t="n">
        <v>0</v>
      </c>
      <c r="Q2589" s="25"/>
    </row>
    <row r="2590" ht="22.5" customHeight="1">
      <c r="A2590" s="49"/>
      <c r="C2590" s="10"/>
      <c r="D2590" s="10"/>
      <c r="E2590" s="10"/>
      <c r="F2590" s="10"/>
      <c r="G2590" s="17"/>
      <c r="H2590" s="10"/>
      <c r="I2590" s="17"/>
      <c r="J2590" s="10"/>
      <c r="K2590" s="14"/>
      <c r="L2590" s="14"/>
      <c r="M2590" s="15"/>
      <c r="N2590" s="11"/>
      <c r="O2590" s="11"/>
      <c r="P2590" s="11"/>
      <c r="Q2590" s="22"/>
    </row>
  </sheetData>
  <autoFilter ref="A1:XFD1048576"/>
  <mergeCells count="6216">
    <mergeCell ref="C2374:C2376"/>
    <mergeCell ref="D2374:D2376"/>
    <mergeCell ref="E2374:E2376"/>
    <mergeCell ref="F2374:F2376"/>
    <mergeCell ref="G2374:G2376"/>
    <mergeCell ref="H2374:H2376"/>
    <mergeCell ref="I2374:I2376"/>
    <mergeCell ref="Q2374:Q2376"/>
    <mergeCell ref="Q2302:Q2304"/>
    <mergeCell ref="Q2200:Q2202"/>
    <mergeCell ref="D2509:D2511"/>
    <mergeCell ref="E2509:E2511"/>
    <mergeCell ref="F2509:F2511"/>
    <mergeCell ref="G2509:G2511"/>
    <mergeCell ref="H2509:H2511"/>
    <mergeCell ref="I2509:I2511"/>
    <mergeCell ref="Q2509:Q2511"/>
    <mergeCell ref="Q2203:Q2205"/>
    <mergeCell ref="Q2206:Q2208"/>
    <mergeCell ref="Q2209:Q2211"/>
    <mergeCell ref="D2305:D2307"/>
    <mergeCell ref="E2305:E2307"/>
    <mergeCell ref="F2305:F2307"/>
    <mergeCell ref="G2305:G2307"/>
    <mergeCell ref="H2305:H2307"/>
    <mergeCell ref="I2305:I2307"/>
    <mergeCell ref="Q2305:Q2307"/>
    <mergeCell ref="D2308:D2310"/>
    <mergeCell ref="E2308:E2310"/>
    <mergeCell ref="F2308:F2310"/>
    <mergeCell ref="G2308:G2310"/>
    <mergeCell ref="H2308:H2310"/>
    <mergeCell ref="I2308:I2310"/>
    <mergeCell ref="Q2308:Q2310"/>
    <mergeCell ref="C2305:C2307"/>
    <mergeCell ref="C2308:C2310"/>
    <mergeCell ref="D2302:D2304"/>
    <mergeCell ref="E2302:E2304"/>
    <mergeCell ref="F2302:F2304"/>
    <mergeCell ref="G2302:G2304"/>
    <mergeCell ref="H2302:H2304"/>
    <mergeCell ref="I2302:I2304"/>
    <mergeCell ref="C2302:C2304"/>
    <mergeCell ref="D2200:D2202"/>
    <mergeCell ref="E2200:E2202"/>
    <mergeCell ref="F2200:F2202"/>
    <mergeCell ref="G2200:G2202"/>
    <mergeCell ref="I2200:I2202"/>
    <mergeCell ref="C2203:C2205"/>
    <mergeCell ref="D2203:D2205"/>
    <mergeCell ref="E2203:E2205"/>
    <mergeCell ref="G2203:G2205"/>
    <mergeCell ref="I2203:I2205"/>
    <mergeCell ref="F2203:F2205"/>
    <mergeCell ref="C2206:C2208"/>
    <mergeCell ref="D2206:D2208"/>
    <mergeCell ref="E2206:E2208"/>
    <mergeCell ref="I2206:I2208"/>
    <mergeCell ref="F2206:F2208"/>
    <mergeCell ref="H2206:H2208"/>
    <mergeCell ref="C2209:C2211"/>
    <mergeCell ref="D2209:D2211"/>
    <mergeCell ref="E2209:E2211"/>
    <mergeCell ref="I2209:I2211"/>
    <mergeCell ref="F2209:F2211"/>
    <mergeCell ref="G2206:G2208"/>
    <mergeCell ref="H2209:H2211"/>
    <mergeCell ref="C2212:C2214"/>
    <mergeCell ref="D2212:D2214"/>
    <mergeCell ref="E2212:E2214"/>
    <mergeCell ref="F2212:F2214"/>
    <mergeCell ref="G2212:G2214"/>
    <mergeCell ref="H2212:H2214"/>
    <mergeCell ref="I2212:I2214"/>
    <mergeCell ref="C2215:C2217"/>
    <mergeCell ref="D2215:D2217"/>
    <mergeCell ref="E2215:E2217"/>
    <mergeCell ref="F2215:F2217"/>
    <mergeCell ref="G2215:G2217"/>
    <mergeCell ref="H2215:H2217"/>
    <mergeCell ref="I2215:I2217"/>
    <mergeCell ref="C2218:C2220"/>
    <mergeCell ref="E2218:E2220"/>
    <mergeCell ref="I2218:I2220"/>
    <mergeCell ref="F2218:F2220"/>
    <mergeCell ref="G2218:G2220"/>
    <mergeCell ref="H2218:H2220"/>
    <mergeCell ref="D2218:D2220"/>
    <mergeCell ref="C2221:C2223"/>
    <mergeCell ref="E2221:E2223"/>
    <mergeCell ref="F2221:F2223"/>
    <mergeCell ref="I2221:I2223"/>
    <mergeCell ref="D2221:D2223"/>
    <mergeCell ref="C2512:C2514"/>
    <mergeCell ref="D2512:D2514"/>
    <mergeCell ref="F2512:F2514"/>
    <mergeCell ref="I2512:I2514"/>
    <mergeCell ref="G2512:G2514"/>
    <mergeCell ref="H2512:H2514"/>
    <mergeCell ref="E2512:E2514"/>
    <mergeCell ref="Q2512:Q2514"/>
    <mergeCell ref="I2224:I2226"/>
    <mergeCell ref="C2224:C2226"/>
    <mergeCell ref="D2224:D2226"/>
    <mergeCell ref="E2224:E2226"/>
    <mergeCell ref="F2224:F2226"/>
    <mergeCell ref="I2227:I2229"/>
    <mergeCell ref="C2227:C2229"/>
    <mergeCell ref="D2227:D2229"/>
    <mergeCell ref="E2227:E2229"/>
    <mergeCell ref="F2227:F2229"/>
    <mergeCell ref="G2221:G2223"/>
    <mergeCell ref="H2221:H2223"/>
    <mergeCell ref="H2224:H2226"/>
    <mergeCell ref="H2227:H2229"/>
    <mergeCell ref="G2224:G2226"/>
    <mergeCell ref="C2230:C2232"/>
    <mergeCell ref="D2230:D2232"/>
    <mergeCell ref="E2230:E2232"/>
    <mergeCell ref="F2230:F2232"/>
    <mergeCell ref="G2230:G2232"/>
    <mergeCell ref="H2230:H2232"/>
    <mergeCell ref="I2230:I2232"/>
    <mergeCell ref="C2233:C2235"/>
    <mergeCell ref="E2233:E2235"/>
    <mergeCell ref="F2233:F2235"/>
    <mergeCell ref="H2233:H2235"/>
    <mergeCell ref="I2233:I2235"/>
    <mergeCell ref="D2233:D2235"/>
    <mergeCell ref="G2233:G2235"/>
    <mergeCell ref="C2236:C2238"/>
    <mergeCell ref="E2236:E2238"/>
    <mergeCell ref="F2236:F2238"/>
    <mergeCell ref="H2236:H2238"/>
    <mergeCell ref="I2236:I2238"/>
    <mergeCell ref="D2236:D2238"/>
    <mergeCell ref="D2434:D2436"/>
    <mergeCell ref="F2434:F2436"/>
    <mergeCell ref="H2434:H2436"/>
    <mergeCell ref="I2434:I2436"/>
    <mergeCell ref="G2434:G2436"/>
    <mergeCell ref="C2434:C2436"/>
    <mergeCell ref="E2434:E2436"/>
    <mergeCell ref="Q2434:Q2436"/>
    <mergeCell ref="D2437:D2439"/>
    <mergeCell ref="F2437:F2439"/>
    <mergeCell ref="H2437:H2439"/>
    <mergeCell ref="I2437:I2439"/>
    <mergeCell ref="G2437:G2439"/>
    <mergeCell ref="C2437:C2439"/>
    <mergeCell ref="E2437:E2439"/>
    <mergeCell ref="Q2437:Q2439"/>
    <mergeCell ref="D2380:D2382"/>
    <mergeCell ref="G2380:G2382"/>
    <mergeCell ref="H2380:H2382"/>
    <mergeCell ref="I2380:I2382"/>
    <mergeCell ref="C2380:C2382"/>
    <mergeCell ref="Q2380:Q2382"/>
    <mergeCell ref="F2380:F2382"/>
    <mergeCell ref="C2515:C2517"/>
    <mergeCell ref="D2515:D2517"/>
    <mergeCell ref="E2515:E2517"/>
    <mergeCell ref="F2515:F2517"/>
    <mergeCell ref="I2515:I2517"/>
    <mergeCell ref="G2515:G2517"/>
    <mergeCell ref="H2515:H2517"/>
    <mergeCell ref="C2518:C2520"/>
    <mergeCell ref="D2518:D2520"/>
    <mergeCell ref="E2518:E2520"/>
    <mergeCell ref="F2518:F2520"/>
    <mergeCell ref="I2518:I2520"/>
    <mergeCell ref="G2518:G2520"/>
    <mergeCell ref="H2518:H2520"/>
    <mergeCell ref="Q2515:Q2517"/>
    <mergeCell ref="Q2518:Q2520"/>
    <mergeCell ref="C2239:C2241"/>
    <mergeCell ref="E2239:E2241"/>
    <mergeCell ref="F2239:F2241"/>
    <mergeCell ref="H2239:H2241"/>
    <mergeCell ref="I2239:I2241"/>
    <mergeCell ref="D2239:D2241"/>
    <mergeCell ref="G2239:G2241"/>
    <mergeCell ref="C2242:C2244"/>
    <mergeCell ref="D2242:D2244"/>
    <mergeCell ref="E2242:E2244"/>
    <mergeCell ref="F2242:F2244"/>
    <mergeCell ref="G2242:G2244"/>
    <mergeCell ref="I2242:I2244"/>
    <mergeCell ref="H2242:H2244"/>
    <mergeCell ref="D2440:D2442"/>
    <mergeCell ref="F2440:F2442"/>
    <mergeCell ref="H2440:H2442"/>
    <mergeCell ref="I2440:I2442"/>
    <mergeCell ref="G2440:G2442"/>
    <mergeCell ref="E2440:E2442"/>
    <mergeCell ref="Q2440:Q2442"/>
    <mergeCell ref="D2521:D2523"/>
    <mergeCell ref="E2521:E2523"/>
    <mergeCell ref="F2521:F2523"/>
    <mergeCell ref="G2521:G2523"/>
    <mergeCell ref="H2521:H2523"/>
    <mergeCell ref="I2521:I2523"/>
    <mergeCell ref="Q2521:Q2523"/>
    <mergeCell ref="D2383:D2385"/>
    <mergeCell ref="E2383:E2385"/>
    <mergeCell ref="F2383:F2385"/>
    <mergeCell ref="G2383:G2385"/>
    <mergeCell ref="H2383:H2385"/>
    <mergeCell ref="I2383:I2385"/>
    <mergeCell ref="C2383:C2385"/>
    <mergeCell ref="Q2383:Q2385"/>
    <mergeCell ref="C2245:C2247"/>
    <mergeCell ref="D2245:D2247"/>
    <mergeCell ref="E2245:E2247"/>
    <mergeCell ref="F2245:F2247"/>
    <mergeCell ref="G2245:G2247"/>
    <mergeCell ref="I2245:I2247"/>
    <mergeCell ref="H2245:H2247"/>
    <mergeCell ref="E2380:E2382"/>
    <mergeCell ref="C2524:C2526"/>
    <mergeCell ref="D2524:D2526"/>
    <mergeCell ref="E2524:E2526"/>
    <mergeCell ref="F2524:F2526"/>
    <mergeCell ref="G2524:G2526"/>
    <mergeCell ref="H2524:H2526"/>
    <mergeCell ref="I2524:I2526"/>
    <mergeCell ref="Q2524:Q2526"/>
    <mergeCell ref="D2311:D2313"/>
    <mergeCell ref="E2311:E2313"/>
    <mergeCell ref="F2311:F2313"/>
    <mergeCell ref="G2311:G2313"/>
    <mergeCell ref="H2311:H2313"/>
    <mergeCell ref="I2311:I2313"/>
    <mergeCell ref="C2311:C2313"/>
    <mergeCell ref="Q2311:Q2313"/>
    <mergeCell ref="C2521:C2523"/>
    <mergeCell ref="D2314:D2316"/>
    <mergeCell ref="E2314:E2316"/>
    <mergeCell ref="F2314:F2316"/>
    <mergeCell ref="G2314:G2316"/>
    <mergeCell ref="H2314:H2316"/>
    <mergeCell ref="I2314:I2316"/>
    <mergeCell ref="C2314:C2316"/>
    <mergeCell ref="Q2314:Q2316"/>
    <mergeCell ref="D2317:D2319"/>
    <mergeCell ref="E2317:E2319"/>
    <mergeCell ref="F2317:F2319"/>
    <mergeCell ref="H2317:H2319"/>
    <mergeCell ref="I2317:I2319"/>
    <mergeCell ref="C2317:C2319"/>
    <mergeCell ref="Q2317:Q2319"/>
    <mergeCell ref="C2248:C2250"/>
    <mergeCell ref="D2248:D2250"/>
    <mergeCell ref="E2248:E2250"/>
    <mergeCell ref="F2248:F2250"/>
    <mergeCell ref="I2248:I2250"/>
    <mergeCell ref="G2248:G2250"/>
    <mergeCell ref="H2248:H2250"/>
    <mergeCell ref="D2320:D2322"/>
    <mergeCell ref="E2320:E2322"/>
    <mergeCell ref="F2320:F2322"/>
    <mergeCell ref="G2320:G2322"/>
    <mergeCell ref="H2320:H2322"/>
    <mergeCell ref="I2320:I2322"/>
    <mergeCell ref="C2320:C2322"/>
    <mergeCell ref="E2323:E2325"/>
    <mergeCell ref="F2323:F2325"/>
    <mergeCell ref="G2323:G2325"/>
    <mergeCell ref="H2323:H2325"/>
    <mergeCell ref="I2323:I2325"/>
    <mergeCell ref="C2323:C2325"/>
    <mergeCell ref="Q2320:Q2322"/>
    <mergeCell ref="D2323:D2325"/>
    <mergeCell ref="Q2323:Q2325"/>
    <mergeCell ref="C2251:C2253"/>
    <mergeCell ref="E2251:E2253"/>
    <mergeCell ref="F2251:F2253"/>
    <mergeCell ref="H2251:H2253"/>
    <mergeCell ref="I2251:I2253"/>
    <mergeCell ref="D2251:D2253"/>
    <mergeCell ref="G2251:G2253"/>
    <mergeCell ref="C2509:C2511"/>
    <mergeCell ref="C2443:C2445"/>
    <mergeCell ref="H2443:H2445"/>
    <mergeCell ref="I2443:I2445"/>
    <mergeCell ref="G2443:G2445"/>
    <mergeCell ref="E2443:E2445"/>
    <mergeCell ref="D2443:D2445"/>
    <mergeCell ref="F2443:F2445"/>
    <mergeCell ref="Q2443:Q2445"/>
    <mergeCell ref="C2440:C2442"/>
    <mergeCell ref="C2446:C2448"/>
    <mergeCell ref="I2446:I2448"/>
    <mergeCell ref="G2446:G2448"/>
    <mergeCell ref="E2446:E2448"/>
    <mergeCell ref="D2446:D2448"/>
    <mergeCell ref="F2446:F2448"/>
    <mergeCell ref="Q2446:Q2448"/>
    <mergeCell ref="C2254:C2256"/>
    <mergeCell ref="D2254:D2256"/>
    <mergeCell ref="E2254:E2256"/>
    <mergeCell ref="F2254:F2256"/>
    <mergeCell ref="G2254:G2256"/>
    <mergeCell ref="H2254:H2256"/>
    <mergeCell ref="I2254:I2256"/>
    <mergeCell ref="G2317:G2319"/>
    <mergeCell ref="E2326:E2328"/>
    <mergeCell ref="F2326:F2328"/>
    <mergeCell ref="G2326:G2328"/>
    <mergeCell ref="I2326:I2328"/>
    <mergeCell ref="C2326:C2328"/>
    <mergeCell ref="D2326:D2328"/>
    <mergeCell ref="H2326:H2328"/>
    <mergeCell ref="Q2326:Q2328"/>
    <mergeCell ref="C2527:C2529"/>
    <mergeCell ref="D2527:D2529"/>
    <mergeCell ref="E2527:E2529"/>
    <mergeCell ref="F2527:F2529"/>
    <mergeCell ref="G2527:G2529"/>
    <mergeCell ref="H2527:H2529"/>
    <mergeCell ref="I2527:I2529"/>
    <mergeCell ref="C2530:C2532"/>
    <mergeCell ref="D2530:D2532"/>
    <mergeCell ref="E2530:E2532"/>
    <mergeCell ref="F2530:F2532"/>
    <mergeCell ref="G2530:G2532"/>
    <mergeCell ref="I2530:I2532"/>
    <mergeCell ref="Q2527:Q2529"/>
    <mergeCell ref="Q2530:Q2532"/>
    <mergeCell ref="C2377:C2379"/>
    <mergeCell ref="D2377:D2379"/>
    <mergeCell ref="E2377:E2379"/>
    <mergeCell ref="F2377:F2379"/>
    <mergeCell ref="G2377:G2379"/>
    <mergeCell ref="H2377:H2379"/>
    <mergeCell ref="I2377:I2379"/>
    <mergeCell ref="D2449:D2451"/>
    <mergeCell ref="F2449:F2451"/>
    <mergeCell ref="H2449:H2451"/>
    <mergeCell ref="I2449:I2451"/>
    <mergeCell ref="G2449:G2451"/>
    <mergeCell ref="C2449:C2451"/>
    <mergeCell ref="E2449:E2451"/>
    <mergeCell ref="Q2449:Q2451"/>
    <mergeCell ref="C2533:C2535"/>
    <mergeCell ref="D2533:D2535"/>
    <mergeCell ref="E2533:E2535"/>
    <mergeCell ref="F2533:F2535"/>
    <mergeCell ref="G2533:G2535"/>
    <mergeCell ref="H2533:H2535"/>
    <mergeCell ref="I2533:I2535"/>
    <mergeCell ref="Q2533:Q2535"/>
    <mergeCell ref="G2227:G2229"/>
    <mergeCell ref="H2530:H2532"/>
    <mergeCell ref="Q2215:Q2217"/>
    <mergeCell ref="Q2212:Q2214"/>
    <mergeCell ref="Q2218:Q2220"/>
    <mergeCell ref="Q2221:Q2223"/>
    <mergeCell ref="Q2224:Q2226"/>
    <mergeCell ref="Q2227:Q2229"/>
    <mergeCell ref="Q2230:Q2232"/>
    <mergeCell ref="Q2233:Q2235"/>
    <mergeCell ref="Q2236:Q2238"/>
    <mergeCell ref="Q2239:Q2241"/>
    <mergeCell ref="Q2242:Q2244"/>
    <mergeCell ref="Q2245:Q2247"/>
    <mergeCell ref="Q2248:Q2250"/>
    <mergeCell ref="Q2251:Q2253"/>
    <mergeCell ref="Q2254:Q2256"/>
    <mergeCell ref="D2452:D2454"/>
    <mergeCell ref="H2452:H2454"/>
    <mergeCell ref="I2452:I2454"/>
    <mergeCell ref="G2452:G2454"/>
    <mergeCell ref="C2452:C2454"/>
    <mergeCell ref="E2452:E2454"/>
    <mergeCell ref="F2452:F2454"/>
    <mergeCell ref="Q2452:Q2454"/>
    <mergeCell ref="C2536:C2538"/>
    <mergeCell ref="D2536:D2538"/>
    <mergeCell ref="F2536:F2538"/>
    <mergeCell ref="I2536:I2538"/>
    <mergeCell ref="G2536:G2538"/>
    <mergeCell ref="H2536:H2538"/>
    <mergeCell ref="E2536:E2538"/>
    <mergeCell ref="Q2536:Q2538"/>
    <mergeCell ref="G2236:G2238"/>
    <mergeCell ref="D2455:D2457"/>
    <mergeCell ref="E2455:E2457"/>
    <mergeCell ref="F2455:F2457"/>
    <mergeCell ref="I2455:I2457"/>
    <mergeCell ref="C2455:C2457"/>
    <mergeCell ref="D2458:D2460"/>
    <mergeCell ref="E2458:E2460"/>
    <mergeCell ref="F2458:F2460"/>
    <mergeCell ref="H2458:H2460"/>
    <mergeCell ref="I2458:I2460"/>
    <mergeCell ref="G2458:G2460"/>
    <mergeCell ref="Q2455:Q2457"/>
    <mergeCell ref="Q2458:Q2460"/>
    <mergeCell ref="I2461:I2463"/>
    <mergeCell ref="C2461:C2463"/>
    <mergeCell ref="F2461:F2463"/>
    <mergeCell ref="E2461:E2463"/>
    <mergeCell ref="H2461:H2463"/>
    <mergeCell ref="G2461:G2463"/>
    <mergeCell ref="D2461:D2463"/>
    <mergeCell ref="C2539:C2541"/>
    <mergeCell ref="D2539:D2541"/>
    <mergeCell ref="F2539:F2541"/>
    <mergeCell ref="I2539:I2541"/>
    <mergeCell ref="G2539:G2541"/>
    <mergeCell ref="H2539:H2541"/>
    <mergeCell ref="E2539:E2541"/>
    <mergeCell ref="Q2539:Q2541"/>
    <mergeCell ref="C2458:C2460"/>
    <mergeCell ref="Q2461:Q2463"/>
    <mergeCell ref="D2464:D2466"/>
    <mergeCell ref="E2464:E2466"/>
    <mergeCell ref="F2464:F2466"/>
    <mergeCell ref="I2464:I2466"/>
    <mergeCell ref="G2464:G2466"/>
    <mergeCell ref="C2464:C2466"/>
    <mergeCell ref="D2467:D2469"/>
    <mergeCell ref="F2467:F2469"/>
    <mergeCell ref="H2467:H2469"/>
    <mergeCell ref="I2467:I2469"/>
    <mergeCell ref="C2467:C2469"/>
    <mergeCell ref="E2467:E2469"/>
    <mergeCell ref="G2467:G2469"/>
    <mergeCell ref="Q2464:Q2466"/>
    <mergeCell ref="Q2467:Q2469"/>
    <mergeCell ref="C2257:C2259"/>
    <mergeCell ref="F2257:F2259"/>
    <mergeCell ref="I2257:I2259"/>
    <mergeCell ref="D2257:D2259"/>
    <mergeCell ref="H2257:H2259"/>
    <mergeCell ref="G2257:G2259"/>
    <mergeCell ref="E2257:E2259"/>
    <mergeCell ref="Q2257:Q2259"/>
    <mergeCell ref="D2470:D2472"/>
    <mergeCell ref="F2470:F2472"/>
    <mergeCell ref="H2470:H2472"/>
    <mergeCell ref="I2470:I2472"/>
    <mergeCell ref="C2470:C2472"/>
    <mergeCell ref="G2470:G2472"/>
    <mergeCell ref="E2470:E2472"/>
    <mergeCell ref="Q2470:Q2472"/>
    <mergeCell ref="D2473:D2475"/>
    <mergeCell ref="F2473:F2475"/>
    <mergeCell ref="H2473:H2475"/>
    <mergeCell ref="I2473:I2475"/>
    <mergeCell ref="C2473:C2475"/>
    <mergeCell ref="G2473:G2475"/>
    <mergeCell ref="E2473:E2475"/>
    <mergeCell ref="D2476:D2478"/>
    <mergeCell ref="F2476:F2478"/>
    <mergeCell ref="C2476:C2478"/>
    <mergeCell ref="E2476:E2478"/>
    <mergeCell ref="D2479:D2481"/>
    <mergeCell ref="F2479:F2481"/>
    <mergeCell ref="C2479:C2481"/>
    <mergeCell ref="E2479:E2481"/>
    <mergeCell ref="D2482:D2484"/>
    <mergeCell ref="F2482:F2484"/>
    <mergeCell ref="H2482:H2484"/>
    <mergeCell ref="I2482:I2484"/>
    <mergeCell ref="C2482:C2484"/>
    <mergeCell ref="G2482:G2484"/>
    <mergeCell ref="E2482:E2484"/>
    <mergeCell ref="Q2473:Q2475"/>
    <mergeCell ref="Q2476:Q2478"/>
    <mergeCell ref="Q2479:Q2481"/>
    <mergeCell ref="Q2482:Q2484"/>
    <mergeCell ref="H2476:H2478"/>
    <mergeCell ref="I2476:I2478"/>
    <mergeCell ref="G2476:G2478"/>
    <mergeCell ref="I2479:I2481"/>
    <mergeCell ref="G2479:G2481"/>
    <mergeCell ref="G2455:G2457"/>
    <mergeCell ref="D2329:D2331"/>
    <mergeCell ref="E2329:E2331"/>
    <mergeCell ref="F2329:F2331"/>
    <mergeCell ref="G2329:G2331"/>
    <mergeCell ref="H2329:H2331"/>
    <mergeCell ref="I2329:I2331"/>
    <mergeCell ref="C2329:C2331"/>
    <mergeCell ref="Q2329:Q2331"/>
    <mergeCell ref="C2386:C2388"/>
    <mergeCell ref="D2386:D2388"/>
    <mergeCell ref="F2386:F2388"/>
    <mergeCell ref="G2386:G2388"/>
    <mergeCell ref="H2386:H2388"/>
    <mergeCell ref="I2386:I2388"/>
    <mergeCell ref="E2386:E2388"/>
    <mergeCell ref="Q2386:Q2388"/>
    <mergeCell ref="E2332:E2334"/>
    <mergeCell ref="F2332:F2334"/>
    <mergeCell ref="G2332:G2334"/>
    <mergeCell ref="H2332:H2334"/>
    <mergeCell ref="I2332:I2334"/>
    <mergeCell ref="C2332:C2334"/>
    <mergeCell ref="D2332:D2334"/>
    <mergeCell ref="F2335:F2337"/>
    <mergeCell ref="G2335:G2337"/>
    <mergeCell ref="H2335:H2337"/>
    <mergeCell ref="I2335:I2337"/>
    <mergeCell ref="C2335:C2337"/>
    <mergeCell ref="D2335:D2337"/>
    <mergeCell ref="Q2332:Q2334"/>
    <mergeCell ref="E2335:E2337"/>
    <mergeCell ref="Q2335:Q2337"/>
    <mergeCell ref="Q2377:Q2379"/>
    <mergeCell ref="C2542:C2544"/>
    <mergeCell ref="D2542:D2544"/>
    <mergeCell ref="F2542:F2544"/>
    <mergeCell ref="I2542:I2544"/>
    <mergeCell ref="G2542:G2544"/>
    <mergeCell ref="H2542:H2544"/>
    <mergeCell ref="E2542:E2544"/>
    <mergeCell ref="Q2542:Q2544"/>
    <mergeCell ref="D2338:D2340"/>
    <mergeCell ref="E2338:E2340"/>
    <mergeCell ref="F2338:F2340"/>
    <mergeCell ref="G2338:G2340"/>
    <mergeCell ref="H2338:H2340"/>
    <mergeCell ref="I2338:I2340"/>
    <mergeCell ref="Q2338:Q2340"/>
    <mergeCell ref="H2479:H2481"/>
    <mergeCell ref="H2464:H2466"/>
    <mergeCell ref="C2260:C2262"/>
    <mergeCell ref="I2260:I2262"/>
    <mergeCell ref="F2260:F2262"/>
    <mergeCell ref="H2260:H2262"/>
    <mergeCell ref="G2260:G2262"/>
    <mergeCell ref="D2260:D2262"/>
    <mergeCell ref="E2260:E2262"/>
    <mergeCell ref="Q2260:Q2262"/>
    <mergeCell ref="F2485:F2487"/>
    <mergeCell ref="I2485:I2487"/>
    <mergeCell ref="C2485:C2487"/>
    <mergeCell ref="D2485:D2487"/>
    <mergeCell ref="H2485:H2487"/>
    <mergeCell ref="G2485:G2487"/>
    <mergeCell ref="E2485:E2487"/>
    <mergeCell ref="Q2485:Q2487"/>
    <mergeCell ref="C2341:C2343"/>
    <mergeCell ref="D2341:D2343"/>
    <mergeCell ref="E2341:E2343"/>
    <mergeCell ref="F2341:F2343"/>
    <mergeCell ref="G2341:G2343"/>
    <mergeCell ref="H2341:H2343"/>
    <mergeCell ref="I2341:I2343"/>
    <mergeCell ref="Q2341:Q2343"/>
    <mergeCell ref="C2344:C2346"/>
    <mergeCell ref="D2344:D2346"/>
    <mergeCell ref="E2344:E2346"/>
    <mergeCell ref="F2344:F2346"/>
    <mergeCell ref="G2344:G2346"/>
    <mergeCell ref="H2344:H2346"/>
    <mergeCell ref="I2344:I2346"/>
    <mergeCell ref="Q2344:Q2346"/>
    <mergeCell ref="C2545:C2547"/>
    <mergeCell ref="D2545:D2547"/>
    <mergeCell ref="F2545:F2547"/>
    <mergeCell ref="I2545:I2547"/>
    <mergeCell ref="E2545:E2547"/>
    <mergeCell ref="Q2545:Q2547"/>
    <mergeCell ref="G2545:G2547"/>
    <mergeCell ref="H2545:H2547"/>
    <mergeCell ref="C2263:C2265"/>
    <mergeCell ref="I2263:I2265"/>
    <mergeCell ref="E2263:E2265"/>
    <mergeCell ref="F2263:F2265"/>
    <mergeCell ref="G2263:G2265"/>
    <mergeCell ref="D2263:D2265"/>
    <mergeCell ref="Q2263:Q2265"/>
    <mergeCell ref="C2389:C2391"/>
    <mergeCell ref="I2389:I2391"/>
    <mergeCell ref="H2389:H2391"/>
    <mergeCell ref="D2389:D2391"/>
    <mergeCell ref="F2389:F2391"/>
    <mergeCell ref="G2389:G2391"/>
    <mergeCell ref="E2389:E2391"/>
    <mergeCell ref="Q2389:Q2391"/>
    <mergeCell ref="F2488:F2490"/>
    <mergeCell ref="I2488:I2490"/>
    <mergeCell ref="C2488:C2490"/>
    <mergeCell ref="D2488:D2490"/>
    <mergeCell ref="H2488:H2490"/>
    <mergeCell ref="G2488:G2490"/>
    <mergeCell ref="F2491:F2493"/>
    <mergeCell ref="I2491:I2493"/>
    <mergeCell ref="C2491:C2493"/>
    <mergeCell ref="D2491:D2493"/>
    <mergeCell ref="H2491:H2493"/>
    <mergeCell ref="G2491:G2493"/>
    <mergeCell ref="E2491:E2493"/>
    <mergeCell ref="E2488:E2490"/>
    <mergeCell ref="Q2488:Q2490"/>
    <mergeCell ref="Q2491:Q2493"/>
    <mergeCell ref="C2347:C2349"/>
    <mergeCell ref="D2347:D2349"/>
    <mergeCell ref="F2347:F2349"/>
    <mergeCell ref="G2347:G2349"/>
    <mergeCell ref="H2347:H2349"/>
    <mergeCell ref="I2347:I2349"/>
    <mergeCell ref="E2347:E2349"/>
    <mergeCell ref="C2350:C2352"/>
    <mergeCell ref="D2350:D2352"/>
    <mergeCell ref="F2350:F2352"/>
    <mergeCell ref="H2350:H2352"/>
    <mergeCell ref="I2350:I2352"/>
    <mergeCell ref="E2350:E2352"/>
    <mergeCell ref="Q2347:Q2349"/>
    <mergeCell ref="Q2350:Q2352"/>
    <mergeCell ref="G2350:G2352"/>
    <mergeCell ref="C2548:C2550"/>
    <mergeCell ref="D2548:D2550"/>
    <mergeCell ref="F2548:F2550"/>
    <mergeCell ref="I2548:I2550"/>
    <mergeCell ref="E2548:E2550"/>
    <mergeCell ref="G2548:G2550"/>
    <mergeCell ref="H2548:H2550"/>
    <mergeCell ref="Q2548:Q2550"/>
    <mergeCell ref="C2338:C2340"/>
    <mergeCell ref="C2392:C2394"/>
    <mergeCell ref="I2392:I2394"/>
    <mergeCell ref="H2392:H2394"/>
    <mergeCell ref="D2392:D2394"/>
    <mergeCell ref="F2392:F2394"/>
    <mergeCell ref="G2392:G2394"/>
    <mergeCell ref="E2392:E2394"/>
    <mergeCell ref="Q2392:Q2394"/>
    <mergeCell ref="C2551:C2553"/>
    <mergeCell ref="D2551:D2553"/>
    <mergeCell ref="F2551:F2553"/>
    <mergeCell ref="I2551:I2553"/>
    <mergeCell ref="E2551:E2553"/>
    <mergeCell ref="G2551:G2553"/>
    <mergeCell ref="H2551:H2553"/>
    <mergeCell ref="C2554:C2556"/>
    <mergeCell ref="D2554:D2556"/>
    <mergeCell ref="F2554:F2556"/>
    <mergeCell ref="I2554:I2556"/>
    <mergeCell ref="E2554:E2556"/>
    <mergeCell ref="G2554:G2556"/>
    <mergeCell ref="H2554:H2556"/>
    <mergeCell ref="C2557:C2559"/>
    <mergeCell ref="D2557:D2559"/>
    <mergeCell ref="F2557:F2559"/>
    <mergeCell ref="I2557:I2559"/>
    <mergeCell ref="E2557:E2559"/>
    <mergeCell ref="G2557:G2559"/>
    <mergeCell ref="H2557:H2559"/>
    <mergeCell ref="C2560:C2562"/>
    <mergeCell ref="D2560:D2562"/>
    <mergeCell ref="F2560:F2562"/>
    <mergeCell ref="I2560:I2562"/>
    <mergeCell ref="E2560:E2562"/>
    <mergeCell ref="G2560:G2562"/>
    <mergeCell ref="H2560:H2562"/>
    <mergeCell ref="Q2551:Q2553"/>
    <mergeCell ref="Q2554:Q2556"/>
    <mergeCell ref="Q2557:Q2559"/>
    <mergeCell ref="Q2560:Q2562"/>
    <mergeCell ref="C2266:C2268"/>
    <mergeCell ref="I2266:I2268"/>
    <mergeCell ref="E2266:E2268"/>
    <mergeCell ref="H2266:H2268"/>
    <mergeCell ref="G2266:G2268"/>
    <mergeCell ref="D2266:D2268"/>
    <mergeCell ref="F2266:F2268"/>
    <mergeCell ref="Q2266:Q2268"/>
    <mergeCell ref="F2353:F2355"/>
    <mergeCell ref="H2353:H2355"/>
    <mergeCell ref="I2353:I2355"/>
    <mergeCell ref="E2353:E2355"/>
    <mergeCell ref="G2353:G2355"/>
    <mergeCell ref="Q2353:Q2355"/>
    <mergeCell ref="C2563:C2565"/>
    <mergeCell ref="D2563:D2565"/>
    <mergeCell ref="F2563:F2565"/>
    <mergeCell ref="I2563:I2565"/>
    <mergeCell ref="E2563:E2565"/>
    <mergeCell ref="G2563:G2565"/>
    <mergeCell ref="H2563:H2565"/>
    <mergeCell ref="Q2563:Q2565"/>
    <mergeCell ref="C2395:C2397"/>
    <mergeCell ref="I2395:I2397"/>
    <mergeCell ref="H2395:H2397"/>
    <mergeCell ref="D2395:D2397"/>
    <mergeCell ref="F2395:F2397"/>
    <mergeCell ref="G2395:G2397"/>
    <mergeCell ref="E2395:E2397"/>
    <mergeCell ref="Q2395:Q2397"/>
    <mergeCell ref="C2398:C2400"/>
    <mergeCell ref="I2398:I2400"/>
    <mergeCell ref="H2398:H2400"/>
    <mergeCell ref="D2398:D2400"/>
    <mergeCell ref="F2398:F2400"/>
    <mergeCell ref="G2398:G2400"/>
    <mergeCell ref="E2398:E2400"/>
    <mergeCell ref="Q2398:Q2400"/>
    <mergeCell ref="C2269:C2271"/>
    <mergeCell ref="I2269:I2271"/>
    <mergeCell ref="E2269:E2271"/>
    <mergeCell ref="H2269:H2271"/>
    <mergeCell ref="G2269:G2271"/>
    <mergeCell ref="D2269:D2271"/>
    <mergeCell ref="F2269:F2271"/>
    <mergeCell ref="Q2269:Q2271"/>
    <mergeCell ref="C2566:C2568"/>
    <mergeCell ref="D2566:D2568"/>
    <mergeCell ref="F2566:F2568"/>
    <mergeCell ref="I2566:I2568"/>
    <mergeCell ref="E2566:E2568"/>
    <mergeCell ref="G2566:G2568"/>
    <mergeCell ref="H2566:H2568"/>
    <mergeCell ref="C2569:C2571"/>
    <mergeCell ref="F2569:F2571"/>
    <mergeCell ref="I2569:I2571"/>
    <mergeCell ref="E2569:E2571"/>
    <mergeCell ref="G2569:G2571"/>
    <mergeCell ref="C2572:C2574"/>
    <mergeCell ref="F2572:F2574"/>
    <mergeCell ref="I2572:I2574"/>
    <mergeCell ref="E2572:E2574"/>
    <mergeCell ref="D2569:D2571"/>
    <mergeCell ref="D2572:D2574"/>
    <mergeCell ref="G2572:G2574"/>
    <mergeCell ref="H2569:H2571"/>
    <mergeCell ref="Q2566:Q2568"/>
    <mergeCell ref="Q2569:Q2571"/>
    <mergeCell ref="Q2572:Q2574"/>
    <mergeCell ref="C2575:C2577"/>
    <mergeCell ref="F2575:F2577"/>
    <mergeCell ref="I2575:I2577"/>
    <mergeCell ref="E2575:E2577"/>
    <mergeCell ref="D2575:D2577"/>
    <mergeCell ref="G2575:G2577"/>
    <mergeCell ref="C2578:C2580"/>
    <mergeCell ref="F2578:F2580"/>
    <mergeCell ref="I2578:I2580"/>
    <mergeCell ref="E2578:E2580"/>
    <mergeCell ref="D2578:D2580"/>
    <mergeCell ref="G2578:G2580"/>
    <mergeCell ref="H2572:H2574"/>
    <mergeCell ref="H2575:H2577"/>
    <mergeCell ref="H2578:H2580"/>
    <mergeCell ref="Q2575:Q2577"/>
    <mergeCell ref="Q2578:Q2580"/>
    <mergeCell ref="C2581:C2583"/>
    <mergeCell ref="F2581:F2583"/>
    <mergeCell ref="I2581:I2583"/>
    <mergeCell ref="E2581:E2583"/>
    <mergeCell ref="D2581:D2583"/>
    <mergeCell ref="G2581:G2583"/>
    <mergeCell ref="H2581:H2583"/>
    <mergeCell ref="Q2581:Q2583"/>
    <mergeCell ref="C2353:C2355"/>
    <mergeCell ref="D2353:D2355"/>
    <mergeCell ref="F2494:F2496"/>
    <mergeCell ref="I2494:I2496"/>
    <mergeCell ref="C2494:C2496"/>
    <mergeCell ref="D2494:D2496"/>
    <mergeCell ref="H2494:H2496"/>
    <mergeCell ref="E2494:E2496"/>
    <mergeCell ref="G2494:G2496"/>
    <mergeCell ref="Q2494:Q2496"/>
    <mergeCell ref="C2584:C2586"/>
    <mergeCell ref="F2584:F2586"/>
    <mergeCell ref="I2584:I2586"/>
    <mergeCell ref="E2584:E2586"/>
    <mergeCell ref="D2584:D2586"/>
    <mergeCell ref="G2584:G2586"/>
    <mergeCell ref="H2584:H2586"/>
    <mergeCell ref="Q2584:Q2586"/>
    <mergeCell ref="C2401:C2403"/>
    <mergeCell ref="I2401:I2403"/>
    <mergeCell ref="H2401:H2403"/>
    <mergeCell ref="D2401:D2403"/>
    <mergeCell ref="F2401:F2403"/>
    <mergeCell ref="G2401:G2403"/>
    <mergeCell ref="E2401:E2403"/>
    <mergeCell ref="Q2401:Q2403"/>
    <mergeCell ref="H2455:H2457"/>
    <mergeCell ref="C2404:C2406"/>
    <mergeCell ref="I2404:I2406"/>
    <mergeCell ref="F2404:F2406"/>
    <mergeCell ref="Q2404:Q2406"/>
    <mergeCell ref="D2404:D2406"/>
    <mergeCell ref="E2404:E2406"/>
    <mergeCell ref="G2404:G2406"/>
    <mergeCell ref="H2404:H2406"/>
    <mergeCell ref="H2356:H2358"/>
    <mergeCell ref="I2356:I2358"/>
    <mergeCell ref="E2356:E2358"/>
    <mergeCell ref="G2356:G2358"/>
    <mergeCell ref="C2356:C2358"/>
    <mergeCell ref="D2356:D2358"/>
    <mergeCell ref="F2356:F2358"/>
    <mergeCell ref="Q2356:Q2358"/>
    <mergeCell ref="C2272:C2274"/>
    <mergeCell ref="I2272:I2274"/>
    <mergeCell ref="E2272:E2274"/>
    <mergeCell ref="H2272:H2274"/>
    <mergeCell ref="G2272:G2274"/>
    <mergeCell ref="D2272:D2274"/>
    <mergeCell ref="C2275:C2277"/>
    <mergeCell ref="I2275:I2277"/>
    <mergeCell ref="H2275:H2277"/>
    <mergeCell ref="G2275:G2277"/>
    <mergeCell ref="D2275:D2277"/>
    <mergeCell ref="F2272:F2274"/>
    <mergeCell ref="F2275:F2277"/>
    <mergeCell ref="E2275:E2277"/>
    <mergeCell ref="Q2272:Q2274"/>
    <mergeCell ref="Q2275:Q2277"/>
    <mergeCell ref="C2278:C2280"/>
    <mergeCell ref="I2278:I2280"/>
    <mergeCell ref="H2278:H2280"/>
    <mergeCell ref="G2278:G2280"/>
    <mergeCell ref="D2278:D2280"/>
    <mergeCell ref="E2278:E2280"/>
    <mergeCell ref="F2278:F2280"/>
    <mergeCell ref="Q2278:Q2280"/>
    <mergeCell ref="H2359:H2361"/>
    <mergeCell ref="I2359:I2361"/>
    <mergeCell ref="G2359:G2361"/>
    <mergeCell ref="C2359:C2361"/>
    <mergeCell ref="D2359:D2361"/>
    <mergeCell ref="E2359:E2361"/>
    <mergeCell ref="F2359:F2361"/>
    <mergeCell ref="Q2359:Q2361"/>
    <mergeCell ref="H2362:H2364"/>
    <mergeCell ref="I2362:I2364"/>
    <mergeCell ref="G2362:G2364"/>
    <mergeCell ref="C2362:C2364"/>
    <mergeCell ref="D2362:D2364"/>
    <mergeCell ref="E2362:E2364"/>
    <mergeCell ref="F2362:F2364"/>
    <mergeCell ref="Q2362:Q2364"/>
    <mergeCell ref="H2365:H2367"/>
    <mergeCell ref="I2365:I2367"/>
    <mergeCell ref="G2365:G2367"/>
    <mergeCell ref="C2365:C2367"/>
    <mergeCell ref="D2365:D2367"/>
    <mergeCell ref="F2365:F2367"/>
    <mergeCell ref="E2365:E2367"/>
    <mergeCell ref="Q2365:Q2367"/>
    <mergeCell ref="F2497:F2499"/>
    <mergeCell ref="I2497:I2499"/>
    <mergeCell ref="C2497:C2499"/>
    <mergeCell ref="D2497:D2499"/>
    <mergeCell ref="H2497:H2499"/>
    <mergeCell ref="G2497:G2499"/>
    <mergeCell ref="F2500:F2502"/>
    <mergeCell ref="I2500:I2502"/>
    <mergeCell ref="C2500:C2502"/>
    <mergeCell ref="D2500:D2502"/>
    <mergeCell ref="H2500:H2502"/>
    <mergeCell ref="E2500:E2502"/>
    <mergeCell ref="E2497:E2499"/>
    <mergeCell ref="Q2497:Q2499"/>
    <mergeCell ref="G2500:G2502"/>
    <mergeCell ref="Q2500:Q2502"/>
    <mergeCell ref="H2368:H2370"/>
    <mergeCell ref="I2368:I2370"/>
    <mergeCell ref="G2368:G2370"/>
    <mergeCell ref="C2368:C2370"/>
    <mergeCell ref="D2368:D2370"/>
    <mergeCell ref="F2368:F2370"/>
    <mergeCell ref="E2368:E2370"/>
    <mergeCell ref="Q2368:Q2370"/>
    <mergeCell ref="I2407:I2409"/>
    <mergeCell ref="F2407:F2409"/>
    <mergeCell ref="D2407:D2409"/>
    <mergeCell ref="G2407:G2409"/>
    <mergeCell ref="H2407:H2409"/>
    <mergeCell ref="C2407:C2409"/>
    <mergeCell ref="E2407:E2409"/>
    <mergeCell ref="I2410:I2412"/>
    <mergeCell ref="D2410:D2412"/>
    <mergeCell ref="G2410:G2412"/>
    <mergeCell ref="H2410:H2412"/>
    <mergeCell ref="C2410:C2412"/>
    <mergeCell ref="E2410:E2412"/>
    <mergeCell ref="Q2407:Q2409"/>
    <mergeCell ref="Q2410:Q2412"/>
    <mergeCell ref="F2410:F2412"/>
    <mergeCell ref="I2413:I2415"/>
    <mergeCell ref="D2413:D2415"/>
    <mergeCell ref="G2413:G2415"/>
    <mergeCell ref="H2413:H2415"/>
    <mergeCell ref="C2413:C2415"/>
    <mergeCell ref="F2413:F2415"/>
    <mergeCell ref="Q2413:Q2415"/>
    <mergeCell ref="E2413:E2415"/>
    <mergeCell ref="G2209:G2211"/>
    <mergeCell ref="H2263:H2265"/>
    <mergeCell ref="C2200:C2202"/>
    <mergeCell ref="F2416:F2418"/>
    <mergeCell ref="H2416:H2418"/>
    <mergeCell ref="I2416:I2418"/>
    <mergeCell ref="G2416:G2418"/>
    <mergeCell ref="C2416:C2418"/>
    <mergeCell ref="E2416:E2418"/>
    <mergeCell ref="Q2416:Q2418"/>
    <mergeCell ref="D2416:D2418"/>
    <mergeCell ref="H2200:H2202"/>
    <mergeCell ref="C2281:C2283"/>
    <mergeCell ref="I2281:I2283"/>
    <mergeCell ref="H2281:H2283"/>
    <mergeCell ref="G2281:G2283"/>
    <mergeCell ref="D2281:D2283"/>
    <mergeCell ref="E2281:E2283"/>
    <mergeCell ref="F2281:F2283"/>
    <mergeCell ref="Q2281:Q2283"/>
    <mergeCell ref="H2446:H2448"/>
    <mergeCell ref="B2302:B2373"/>
    <mergeCell ref="H2371:H2373"/>
    <mergeCell ref="I2371:I2373"/>
    <mergeCell ref="G2371:G2373"/>
    <mergeCell ref="C2371:C2373"/>
    <mergeCell ref="D2371:D2373"/>
    <mergeCell ref="E2371:E2373"/>
    <mergeCell ref="F2371:F2373"/>
    <mergeCell ref="Q2371:Q2373"/>
    <mergeCell ref="I2419:I2421"/>
    <mergeCell ref="D2419:D2421"/>
    <mergeCell ref="G2419:G2421"/>
    <mergeCell ref="H2419:H2421"/>
    <mergeCell ref="C2419:C2421"/>
    <mergeCell ref="F2419:F2421"/>
    <mergeCell ref="I2422:I2424"/>
    <mergeCell ref="D2422:D2424"/>
    <mergeCell ref="G2422:G2424"/>
    <mergeCell ref="H2422:H2424"/>
    <mergeCell ref="C2422:C2424"/>
    <mergeCell ref="F2422:F2424"/>
    <mergeCell ref="E2419:E2421"/>
    <mergeCell ref="Q2419:Q2421"/>
    <mergeCell ref="E2422:E2424"/>
    <mergeCell ref="Q2422:Q2424"/>
    <mergeCell ref="C2284:C2286"/>
    <mergeCell ref="I2284:I2286"/>
    <mergeCell ref="H2284:H2286"/>
    <mergeCell ref="G2284:G2286"/>
    <mergeCell ref="D2284:D2286"/>
    <mergeCell ref="F2284:F2286"/>
    <mergeCell ref="C2287:C2289"/>
    <mergeCell ref="I2287:I2289"/>
    <mergeCell ref="H2287:H2289"/>
    <mergeCell ref="G2287:G2289"/>
    <mergeCell ref="E2287:E2289"/>
    <mergeCell ref="F2287:F2289"/>
    <mergeCell ref="C2290:C2292"/>
    <mergeCell ref="I2290:I2292"/>
    <mergeCell ref="H2290:H2292"/>
    <mergeCell ref="G2290:G2292"/>
    <mergeCell ref="E2290:E2292"/>
    <mergeCell ref="F2290:F2292"/>
    <mergeCell ref="E2284:E2286"/>
    <mergeCell ref="Q2284:Q2286"/>
    <mergeCell ref="Q2287:Q2289"/>
    <mergeCell ref="Q2290:Q2292"/>
    <mergeCell ref="D2287:D2289"/>
    <mergeCell ref="D2290:D2292"/>
    <mergeCell ref="B2200:B2301"/>
    <mergeCell ref="C2293:C2295"/>
    <mergeCell ref="I2293:I2295"/>
    <mergeCell ref="H2293:H2295"/>
    <mergeCell ref="G2293:G2295"/>
    <mergeCell ref="E2293:E2295"/>
    <mergeCell ref="F2293:F2295"/>
    <mergeCell ref="C2296:C2298"/>
    <mergeCell ref="I2296:I2298"/>
    <mergeCell ref="H2296:H2298"/>
    <mergeCell ref="G2296:G2298"/>
    <mergeCell ref="E2296:E2298"/>
    <mergeCell ref="F2296:F2298"/>
    <mergeCell ref="C2299:C2301"/>
    <mergeCell ref="I2299:I2301"/>
    <mergeCell ref="H2299:H2301"/>
    <mergeCell ref="G2299:G2301"/>
    <mergeCell ref="E2299:E2301"/>
    <mergeCell ref="F2299:F2301"/>
    <mergeCell ref="D2293:D2295"/>
    <mergeCell ref="D2296:D2298"/>
    <mergeCell ref="D2299:D2301"/>
    <mergeCell ref="Q2293:Q2295"/>
    <mergeCell ref="Q2296:Q2298"/>
    <mergeCell ref="Q2299:Q2301"/>
    <mergeCell ref="A2200:A2589"/>
    <mergeCell ref="B2509:B2589"/>
    <mergeCell ref="C2587:C2589"/>
    <mergeCell ref="F2587:F2589"/>
    <mergeCell ref="I2587:I2589"/>
    <mergeCell ref="E2587:E2589"/>
    <mergeCell ref="D2587:D2589"/>
    <mergeCell ref="G2587:G2589"/>
    <mergeCell ref="H2587:H2589"/>
    <mergeCell ref="Q2587:Q2589"/>
    <mergeCell ref="C2425:C2427"/>
    <mergeCell ref="D2425:D2427"/>
    <mergeCell ref="F2425:F2427"/>
    <mergeCell ref="G2425:G2427"/>
    <mergeCell ref="H2425:H2427"/>
    <mergeCell ref="I2425:I2427"/>
    <mergeCell ref="E2425:E2427"/>
    <mergeCell ref="Q2425:Q2427"/>
    <mergeCell ref="F2503:F2505"/>
    <mergeCell ref="I2503:I2505"/>
    <mergeCell ref="C2503:C2505"/>
    <mergeCell ref="D2503:D2505"/>
    <mergeCell ref="H2503:H2505"/>
    <mergeCell ref="G2503:G2505"/>
    <mergeCell ref="E2503:E2505"/>
    <mergeCell ref="Q2503:Q2505"/>
    <mergeCell ref="I2428:I2430"/>
    <mergeCell ref="D2428:D2430"/>
    <mergeCell ref="G2428:G2430"/>
    <mergeCell ref="H2428:H2430"/>
    <mergeCell ref="C2428:C2430"/>
    <mergeCell ref="F2428:F2430"/>
    <mergeCell ref="E2428:E2430"/>
    <mergeCell ref="Q2428:Q2430"/>
    <mergeCell ref="B2374:B2433"/>
    <mergeCell ref="F2431:F2433"/>
    <mergeCell ref="I2431:I2433"/>
    <mergeCell ref="C2431:C2433"/>
    <mergeCell ref="Q2431:Q2433"/>
    <mergeCell ref="D2431:D2433"/>
    <mergeCell ref="B2434:B2508"/>
    <mergeCell ref="F2506:F2508"/>
    <mergeCell ref="I2506:I2508"/>
    <mergeCell ref="C2506:C2508"/>
    <mergeCell ref="D2506:D2508"/>
    <mergeCell ref="H2506:H2508"/>
    <mergeCell ref="G2506:G2508"/>
    <mergeCell ref="E2506:E2508"/>
    <mergeCell ref="Q2506:Q2508"/>
    <mergeCell ref="C2000:C2002"/>
    <mergeCell ref="D2000:D2002"/>
    <mergeCell ref="E2000:E2002"/>
    <mergeCell ref="F2000:F2002"/>
    <mergeCell ref="G2000:G2002"/>
    <mergeCell ref="H2000:H2002"/>
    <mergeCell ref="I2000:I2002"/>
    <mergeCell ref="Q2000:Q2002"/>
    <mergeCell ref="Q1928:Q1930"/>
    <mergeCell ref="Q1829:Q1831"/>
    <mergeCell ref="D2117:D2119"/>
    <mergeCell ref="E2117:E2119"/>
    <mergeCell ref="F2117:F2119"/>
    <mergeCell ref="G2117:G2119"/>
    <mergeCell ref="H2117:H2119"/>
    <mergeCell ref="I2117:I2119"/>
    <mergeCell ref="Q2117:Q2119"/>
    <mergeCell ref="Q1832:Q1834"/>
    <mergeCell ref="Q1835:Q1837"/>
    <mergeCell ref="Q1838:Q1840"/>
    <mergeCell ref="D1931:D1933"/>
    <mergeCell ref="E1931:E1933"/>
    <mergeCell ref="F1931:F1933"/>
    <mergeCell ref="G1931:G1933"/>
    <mergeCell ref="H1931:H1933"/>
    <mergeCell ref="I1931:I1933"/>
    <mergeCell ref="Q1931:Q1933"/>
    <mergeCell ref="D1934:D1936"/>
    <mergeCell ref="E1934:E1936"/>
    <mergeCell ref="F1934:F1936"/>
    <mergeCell ref="G1934:G1936"/>
    <mergeCell ref="H1934:H1936"/>
    <mergeCell ref="I1934:I1936"/>
    <mergeCell ref="Q1934:Q1936"/>
    <mergeCell ref="C1931:C1933"/>
    <mergeCell ref="C1934:C1936"/>
    <mergeCell ref="D1928:D1930"/>
    <mergeCell ref="E1928:E1930"/>
    <mergeCell ref="F1928:F1930"/>
    <mergeCell ref="G1928:G1930"/>
    <mergeCell ref="H1928:H1930"/>
    <mergeCell ref="I1928:I1930"/>
    <mergeCell ref="C1928:C1930"/>
    <mergeCell ref="D1829:D1831"/>
    <mergeCell ref="E1829:E1831"/>
    <mergeCell ref="F1829:F1831"/>
    <mergeCell ref="G1829:G1831"/>
    <mergeCell ref="I1829:I1831"/>
    <mergeCell ref="C1832:C1834"/>
    <mergeCell ref="D1832:D1834"/>
    <mergeCell ref="E1832:E1834"/>
    <mergeCell ref="G1832:G1834"/>
    <mergeCell ref="I1832:I1834"/>
    <mergeCell ref="F1832:F1834"/>
    <mergeCell ref="C1835:C1837"/>
    <mergeCell ref="D1835:D1837"/>
    <mergeCell ref="E1835:E1837"/>
    <mergeCell ref="I1835:I1837"/>
    <mergeCell ref="F1835:F1837"/>
    <mergeCell ref="H1835:H1837"/>
    <mergeCell ref="C1838:C1840"/>
    <mergeCell ref="D1838:D1840"/>
    <mergeCell ref="E1838:E1840"/>
    <mergeCell ref="I1838:I1840"/>
    <mergeCell ref="F1838:F1840"/>
    <mergeCell ref="G1835:G1837"/>
    <mergeCell ref="H1838:H1840"/>
    <mergeCell ref="C1841:C1843"/>
    <mergeCell ref="D1841:D1843"/>
    <mergeCell ref="E1841:E1843"/>
    <mergeCell ref="F1841:F1843"/>
    <mergeCell ref="G1841:G1843"/>
    <mergeCell ref="H1841:H1843"/>
    <mergeCell ref="I1841:I1843"/>
    <mergeCell ref="C1844:C1846"/>
    <mergeCell ref="D1844:D1846"/>
    <mergeCell ref="E1844:E1846"/>
    <mergeCell ref="F1844:F1846"/>
    <mergeCell ref="G1844:G1846"/>
    <mergeCell ref="H1844:H1846"/>
    <mergeCell ref="I1844:I1846"/>
    <mergeCell ref="C1847:C1849"/>
    <mergeCell ref="E1847:E1849"/>
    <mergeCell ref="I1847:I1849"/>
    <mergeCell ref="F1847:F1849"/>
    <mergeCell ref="G1847:G1849"/>
    <mergeCell ref="H1847:H1849"/>
    <mergeCell ref="D1847:D1849"/>
    <mergeCell ref="C1850:C1852"/>
    <mergeCell ref="E1850:E1852"/>
    <mergeCell ref="F1850:F1852"/>
    <mergeCell ref="I1850:I1852"/>
    <mergeCell ref="D1850:D1852"/>
    <mergeCell ref="C2120:C2122"/>
    <mergeCell ref="D2120:D2122"/>
    <mergeCell ref="F2120:F2122"/>
    <mergeCell ref="I2120:I2122"/>
    <mergeCell ref="G2120:G2122"/>
    <mergeCell ref="H2120:H2122"/>
    <mergeCell ref="E2120:E2122"/>
    <mergeCell ref="Q2120:Q2122"/>
    <mergeCell ref="I1853:I1855"/>
    <mergeCell ref="C1853:C1855"/>
    <mergeCell ref="D1853:D1855"/>
    <mergeCell ref="E1853:E1855"/>
    <mergeCell ref="F1853:F1855"/>
    <mergeCell ref="I1856:I1858"/>
    <mergeCell ref="C1856:C1858"/>
    <mergeCell ref="D1856:D1858"/>
    <mergeCell ref="E1856:E1858"/>
    <mergeCell ref="F1856:F1858"/>
    <mergeCell ref="G1850:G1852"/>
    <mergeCell ref="H1850:H1852"/>
    <mergeCell ref="H1853:H1855"/>
    <mergeCell ref="H1856:H1858"/>
    <mergeCell ref="G1853:G1855"/>
    <mergeCell ref="C1859:C1861"/>
    <mergeCell ref="D1859:D1861"/>
    <mergeCell ref="E1859:E1861"/>
    <mergeCell ref="F1859:F1861"/>
    <mergeCell ref="G1859:G1861"/>
    <mergeCell ref="H1859:H1861"/>
    <mergeCell ref="I1859:I1861"/>
    <mergeCell ref="C1862:C1864"/>
    <mergeCell ref="E1862:E1864"/>
    <mergeCell ref="F1862:F1864"/>
    <mergeCell ref="H1862:H1864"/>
    <mergeCell ref="I1862:I1864"/>
    <mergeCell ref="D1862:D1864"/>
    <mergeCell ref="G1862:G1864"/>
    <mergeCell ref="C1865:C1867"/>
    <mergeCell ref="E1865:E1867"/>
    <mergeCell ref="F1865:F1867"/>
    <mergeCell ref="H1865:H1867"/>
    <mergeCell ref="I1865:I1867"/>
    <mergeCell ref="D1865:D1867"/>
    <mergeCell ref="D2051:D2053"/>
    <mergeCell ref="F2051:F2053"/>
    <mergeCell ref="H2051:H2053"/>
    <mergeCell ref="I2051:I2053"/>
    <mergeCell ref="G2051:G2053"/>
    <mergeCell ref="C2051:C2053"/>
    <mergeCell ref="E2051:E2053"/>
    <mergeCell ref="Q2051:Q2053"/>
    <mergeCell ref="D2054:D2056"/>
    <mergeCell ref="F2054:F2056"/>
    <mergeCell ref="H2054:H2056"/>
    <mergeCell ref="I2054:I2056"/>
    <mergeCell ref="G2054:G2056"/>
    <mergeCell ref="C2054:C2056"/>
    <mergeCell ref="E2054:E2056"/>
    <mergeCell ref="Q2054:Q2056"/>
    <mergeCell ref="D2006:D2008"/>
    <mergeCell ref="G2006:G2008"/>
    <mergeCell ref="H2006:H2008"/>
    <mergeCell ref="I2006:I2008"/>
    <mergeCell ref="C2006:C2008"/>
    <mergeCell ref="Q2006:Q2008"/>
    <mergeCell ref="F2006:F2008"/>
    <mergeCell ref="C2123:C2125"/>
    <mergeCell ref="D2123:D2125"/>
    <mergeCell ref="E2123:E2125"/>
    <mergeCell ref="F2123:F2125"/>
    <mergeCell ref="I2123:I2125"/>
    <mergeCell ref="G2123:G2125"/>
    <mergeCell ref="H2123:H2125"/>
    <mergeCell ref="C2126:C2128"/>
    <mergeCell ref="D2126:D2128"/>
    <mergeCell ref="E2126:E2128"/>
    <mergeCell ref="F2126:F2128"/>
    <mergeCell ref="I2126:I2128"/>
    <mergeCell ref="G2126:G2128"/>
    <mergeCell ref="H2126:H2128"/>
    <mergeCell ref="Q2123:Q2125"/>
    <mergeCell ref="Q2126:Q2128"/>
    <mergeCell ref="C1868:C1870"/>
    <mergeCell ref="E1868:E1870"/>
    <mergeCell ref="F1868:F1870"/>
    <mergeCell ref="H1868:H1870"/>
    <mergeCell ref="I1868:I1870"/>
    <mergeCell ref="D1868:D1870"/>
    <mergeCell ref="G1868:G1870"/>
    <mergeCell ref="C1871:C1873"/>
    <mergeCell ref="D1871:D1873"/>
    <mergeCell ref="E1871:E1873"/>
    <mergeCell ref="F1871:F1873"/>
    <mergeCell ref="G1871:G1873"/>
    <mergeCell ref="I1871:I1873"/>
    <mergeCell ref="H1871:H1873"/>
    <mergeCell ref="D2057:D2059"/>
    <mergeCell ref="F2057:F2059"/>
    <mergeCell ref="H2057:H2059"/>
    <mergeCell ref="I2057:I2059"/>
    <mergeCell ref="G2057:G2059"/>
    <mergeCell ref="E2057:E2059"/>
    <mergeCell ref="Q2057:Q2059"/>
    <mergeCell ref="D2129:D2131"/>
    <mergeCell ref="E2129:E2131"/>
    <mergeCell ref="F2129:F2131"/>
    <mergeCell ref="G2129:G2131"/>
    <mergeCell ref="H2129:H2131"/>
    <mergeCell ref="I2129:I2131"/>
    <mergeCell ref="Q2129:Q2131"/>
    <mergeCell ref="D2009:D2011"/>
    <mergeCell ref="E2009:E2011"/>
    <mergeCell ref="F2009:F2011"/>
    <mergeCell ref="G2009:G2011"/>
    <mergeCell ref="H2009:H2011"/>
    <mergeCell ref="I2009:I2011"/>
    <mergeCell ref="C2009:C2011"/>
    <mergeCell ref="Q2009:Q2011"/>
    <mergeCell ref="C1874:C1876"/>
    <mergeCell ref="D1874:D1876"/>
    <mergeCell ref="E1874:E1876"/>
    <mergeCell ref="F1874:F1876"/>
    <mergeCell ref="G1874:G1876"/>
    <mergeCell ref="I1874:I1876"/>
    <mergeCell ref="H1874:H1876"/>
    <mergeCell ref="E2006:E2008"/>
    <mergeCell ref="C2132:C2134"/>
    <mergeCell ref="D2132:D2134"/>
    <mergeCell ref="E2132:E2134"/>
    <mergeCell ref="F2132:F2134"/>
    <mergeCell ref="G2132:G2134"/>
    <mergeCell ref="H2132:H2134"/>
    <mergeCell ref="I2132:I2134"/>
    <mergeCell ref="Q2132:Q2134"/>
    <mergeCell ref="D1937:D1939"/>
    <mergeCell ref="E1937:E1939"/>
    <mergeCell ref="F1937:F1939"/>
    <mergeCell ref="G1937:G1939"/>
    <mergeCell ref="H1937:H1939"/>
    <mergeCell ref="I1937:I1939"/>
    <mergeCell ref="C1937:C1939"/>
    <mergeCell ref="Q1937:Q1939"/>
    <mergeCell ref="C2129:C2131"/>
    <mergeCell ref="D1940:D1942"/>
    <mergeCell ref="E1940:E1942"/>
    <mergeCell ref="F1940:F1942"/>
    <mergeCell ref="G1940:G1942"/>
    <mergeCell ref="H1940:H1942"/>
    <mergeCell ref="I1940:I1942"/>
    <mergeCell ref="C1940:C1942"/>
    <mergeCell ref="Q1940:Q1942"/>
    <mergeCell ref="D1943:D1945"/>
    <mergeCell ref="E1943:E1945"/>
    <mergeCell ref="F1943:F1945"/>
    <mergeCell ref="H1943:H1945"/>
    <mergeCell ref="I1943:I1945"/>
    <mergeCell ref="C1943:C1945"/>
    <mergeCell ref="Q1943:Q1945"/>
    <mergeCell ref="C1877:C1879"/>
    <mergeCell ref="D1877:D1879"/>
    <mergeCell ref="E1877:E1879"/>
    <mergeCell ref="F1877:F1879"/>
    <mergeCell ref="I1877:I1879"/>
    <mergeCell ref="G1877:G1879"/>
    <mergeCell ref="H1877:H1879"/>
    <mergeCell ref="D1946:D1948"/>
    <mergeCell ref="E1946:E1948"/>
    <mergeCell ref="F1946:F1948"/>
    <mergeCell ref="G1946:G1948"/>
    <mergeCell ref="H1946:H1948"/>
    <mergeCell ref="I1946:I1948"/>
    <mergeCell ref="C1946:C1948"/>
    <mergeCell ref="E1949:E1951"/>
    <mergeCell ref="F1949:F1951"/>
    <mergeCell ref="G1949:G1951"/>
    <mergeCell ref="H1949:H1951"/>
    <mergeCell ref="I1949:I1951"/>
    <mergeCell ref="C1949:C1951"/>
    <mergeCell ref="Q1946:Q1948"/>
    <mergeCell ref="D1949:D1951"/>
    <mergeCell ref="Q1949:Q1951"/>
    <mergeCell ref="C1880:C1882"/>
    <mergeCell ref="E1880:E1882"/>
    <mergeCell ref="F1880:F1882"/>
    <mergeCell ref="H1880:H1882"/>
    <mergeCell ref="I1880:I1882"/>
    <mergeCell ref="D1880:D1882"/>
    <mergeCell ref="G1880:G1882"/>
    <mergeCell ref="C2117:C2119"/>
    <mergeCell ref="C2060:C2062"/>
    <mergeCell ref="H2060:H2062"/>
    <mergeCell ref="I2060:I2062"/>
    <mergeCell ref="G2060:G2062"/>
    <mergeCell ref="E2060:E2062"/>
    <mergeCell ref="D2060:D2062"/>
    <mergeCell ref="F2060:F2062"/>
    <mergeCell ref="Q2060:Q2062"/>
    <mergeCell ref="C2057:C2059"/>
    <mergeCell ref="C2063:C2065"/>
    <mergeCell ref="I2063:I2065"/>
    <mergeCell ref="G2063:G2065"/>
    <mergeCell ref="E2063:E2065"/>
    <mergeCell ref="D2063:D2065"/>
    <mergeCell ref="F2063:F2065"/>
    <mergeCell ref="Q2063:Q2065"/>
    <mergeCell ref="C1883:C1885"/>
    <mergeCell ref="D1883:D1885"/>
    <mergeCell ref="E1883:E1885"/>
    <mergeCell ref="F1883:F1885"/>
    <mergeCell ref="G1883:G1885"/>
    <mergeCell ref="H1883:H1885"/>
    <mergeCell ref="I1883:I1885"/>
    <mergeCell ref="G1943:G1945"/>
    <mergeCell ref="E1952:E1954"/>
    <mergeCell ref="F1952:F1954"/>
    <mergeCell ref="G1952:G1954"/>
    <mergeCell ref="I1952:I1954"/>
    <mergeCell ref="C1952:C1954"/>
    <mergeCell ref="D1952:D1954"/>
    <mergeCell ref="H1952:H1954"/>
    <mergeCell ref="Q1952:Q1954"/>
    <mergeCell ref="C2135:C2137"/>
    <mergeCell ref="D2135:D2137"/>
    <mergeCell ref="E2135:E2137"/>
    <mergeCell ref="F2135:F2137"/>
    <mergeCell ref="G2135:G2137"/>
    <mergeCell ref="H2135:H2137"/>
    <mergeCell ref="I2135:I2137"/>
    <mergeCell ref="C2138:C2140"/>
    <mergeCell ref="D2138:D2140"/>
    <mergeCell ref="E2138:E2140"/>
    <mergeCell ref="F2138:F2140"/>
    <mergeCell ref="G2138:G2140"/>
    <mergeCell ref="I2138:I2140"/>
    <mergeCell ref="Q2135:Q2137"/>
    <mergeCell ref="Q2138:Q2140"/>
    <mergeCell ref="C2003:C2005"/>
    <mergeCell ref="D2003:D2005"/>
    <mergeCell ref="E2003:E2005"/>
    <mergeCell ref="F2003:F2005"/>
    <mergeCell ref="G2003:G2005"/>
    <mergeCell ref="H2003:H2005"/>
    <mergeCell ref="I2003:I2005"/>
    <mergeCell ref="D2066:D2068"/>
    <mergeCell ref="F2066:F2068"/>
    <mergeCell ref="H2066:H2068"/>
    <mergeCell ref="I2066:I2068"/>
    <mergeCell ref="G2066:G2068"/>
    <mergeCell ref="C2066:C2068"/>
    <mergeCell ref="E2066:E2068"/>
    <mergeCell ref="Q2066:Q2068"/>
    <mergeCell ref="C2141:C2143"/>
    <mergeCell ref="D2141:D2143"/>
    <mergeCell ref="E2141:E2143"/>
    <mergeCell ref="F2141:F2143"/>
    <mergeCell ref="G2141:G2143"/>
    <mergeCell ref="H2141:H2143"/>
    <mergeCell ref="I2141:I2143"/>
    <mergeCell ref="Q2141:Q2143"/>
    <mergeCell ref="G1856:G1858"/>
    <mergeCell ref="H2138:H2140"/>
    <mergeCell ref="Q1844:Q1846"/>
    <mergeCell ref="Q1841:Q1843"/>
    <mergeCell ref="Q1847:Q1849"/>
    <mergeCell ref="Q1850:Q1852"/>
    <mergeCell ref="Q1853:Q1855"/>
    <mergeCell ref="Q1856:Q1858"/>
    <mergeCell ref="Q1859:Q1861"/>
    <mergeCell ref="Q1862:Q1864"/>
    <mergeCell ref="Q1865:Q1867"/>
    <mergeCell ref="Q1868:Q1870"/>
    <mergeCell ref="Q1871:Q1873"/>
    <mergeCell ref="Q1874:Q1876"/>
    <mergeCell ref="Q1877:Q1879"/>
    <mergeCell ref="Q1880:Q1882"/>
    <mergeCell ref="Q1883:Q1885"/>
    <mergeCell ref="D2069:D2071"/>
    <mergeCell ref="H2069:H2071"/>
    <mergeCell ref="I2069:I2071"/>
    <mergeCell ref="G2069:G2071"/>
    <mergeCell ref="C2069:C2071"/>
    <mergeCell ref="E2069:E2071"/>
    <mergeCell ref="F2069:F2071"/>
    <mergeCell ref="Q2069:Q2071"/>
    <mergeCell ref="C2144:C2146"/>
    <mergeCell ref="D2144:D2146"/>
    <mergeCell ref="F2144:F2146"/>
    <mergeCell ref="I2144:I2146"/>
    <mergeCell ref="G2144:G2146"/>
    <mergeCell ref="H2144:H2146"/>
    <mergeCell ref="E2144:E2146"/>
    <mergeCell ref="Q2144:Q2146"/>
    <mergeCell ref="G1865:G1867"/>
    <mergeCell ref="D2072:D2074"/>
    <mergeCell ref="E2072:E2074"/>
    <mergeCell ref="F2072:F2074"/>
    <mergeCell ref="I2072:I2074"/>
    <mergeCell ref="C2072:C2074"/>
    <mergeCell ref="Q2072:Q2074"/>
    <mergeCell ref="C2147:C2149"/>
    <mergeCell ref="D2147:D2149"/>
    <mergeCell ref="F2147:F2149"/>
    <mergeCell ref="I2147:I2149"/>
    <mergeCell ref="G2147:G2149"/>
    <mergeCell ref="H2147:H2149"/>
    <mergeCell ref="E2147:E2149"/>
    <mergeCell ref="Q2147:Q2149"/>
    <mergeCell ref="D2075:D2077"/>
    <mergeCell ref="E2075:E2077"/>
    <mergeCell ref="F2075:F2077"/>
    <mergeCell ref="I2075:I2077"/>
    <mergeCell ref="G2075:G2077"/>
    <mergeCell ref="C2075:C2077"/>
    <mergeCell ref="D2078:D2080"/>
    <mergeCell ref="F2078:F2080"/>
    <mergeCell ref="H2078:H2080"/>
    <mergeCell ref="I2078:I2080"/>
    <mergeCell ref="C2078:C2080"/>
    <mergeCell ref="E2078:E2080"/>
    <mergeCell ref="G2078:G2080"/>
    <mergeCell ref="Q2075:Q2077"/>
    <mergeCell ref="Q2078:Q2080"/>
    <mergeCell ref="C1886:C1888"/>
    <mergeCell ref="F1886:F1888"/>
    <mergeCell ref="I1886:I1888"/>
    <mergeCell ref="D1886:D1888"/>
    <mergeCell ref="H1886:H1888"/>
    <mergeCell ref="G1886:G1888"/>
    <mergeCell ref="E1886:E1888"/>
    <mergeCell ref="Q1886:Q1888"/>
    <mergeCell ref="D2081:D2083"/>
    <mergeCell ref="F2081:F2083"/>
    <mergeCell ref="H2081:H2083"/>
    <mergeCell ref="I2081:I2083"/>
    <mergeCell ref="C2081:C2083"/>
    <mergeCell ref="G2081:G2083"/>
    <mergeCell ref="E2081:E2083"/>
    <mergeCell ref="Q2081:Q2083"/>
    <mergeCell ref="D2084:D2086"/>
    <mergeCell ref="F2084:F2086"/>
    <mergeCell ref="H2084:H2086"/>
    <mergeCell ref="I2084:I2086"/>
    <mergeCell ref="C2084:C2086"/>
    <mergeCell ref="G2084:G2086"/>
    <mergeCell ref="E2084:E2086"/>
    <mergeCell ref="D2087:D2089"/>
    <mergeCell ref="F2087:F2089"/>
    <mergeCell ref="C2087:C2089"/>
    <mergeCell ref="E2087:E2089"/>
    <mergeCell ref="D2090:D2092"/>
    <mergeCell ref="F2090:F2092"/>
    <mergeCell ref="C2090:C2092"/>
    <mergeCell ref="E2090:E2092"/>
    <mergeCell ref="D2093:D2095"/>
    <mergeCell ref="F2093:F2095"/>
    <mergeCell ref="H2093:H2095"/>
    <mergeCell ref="I2093:I2095"/>
    <mergeCell ref="C2093:C2095"/>
    <mergeCell ref="G2093:G2095"/>
    <mergeCell ref="E2093:E2095"/>
    <mergeCell ref="Q2084:Q2086"/>
    <mergeCell ref="Q2087:Q2089"/>
    <mergeCell ref="Q2090:Q2092"/>
    <mergeCell ref="Q2093:Q2095"/>
    <mergeCell ref="H2087:H2089"/>
    <mergeCell ref="I2087:I2089"/>
    <mergeCell ref="G2087:G2089"/>
    <mergeCell ref="I2090:I2092"/>
    <mergeCell ref="G2090:G2092"/>
    <mergeCell ref="G2072:G2074"/>
    <mergeCell ref="D1955:D1957"/>
    <mergeCell ref="E1955:E1957"/>
    <mergeCell ref="F1955:F1957"/>
    <mergeCell ref="G1955:G1957"/>
    <mergeCell ref="H1955:H1957"/>
    <mergeCell ref="I1955:I1957"/>
    <mergeCell ref="C1955:C1957"/>
    <mergeCell ref="Q1955:Q1957"/>
    <mergeCell ref="C2012:C2014"/>
    <mergeCell ref="D2012:D2014"/>
    <mergeCell ref="F2012:F2014"/>
    <mergeCell ref="G2012:G2014"/>
    <mergeCell ref="H2012:H2014"/>
    <mergeCell ref="I2012:I2014"/>
    <mergeCell ref="E2012:E2014"/>
    <mergeCell ref="Q2012:Q2014"/>
    <mergeCell ref="E1958:E1960"/>
    <mergeCell ref="F1958:F1960"/>
    <mergeCell ref="G1958:G1960"/>
    <mergeCell ref="H1958:H1960"/>
    <mergeCell ref="I1958:I1960"/>
    <mergeCell ref="C1958:C1960"/>
    <mergeCell ref="D1958:D1960"/>
    <mergeCell ref="F1961:F1963"/>
    <mergeCell ref="G1961:G1963"/>
    <mergeCell ref="H1961:H1963"/>
    <mergeCell ref="I1961:I1963"/>
    <mergeCell ref="C1961:C1963"/>
    <mergeCell ref="D1961:D1963"/>
    <mergeCell ref="Q1958:Q1960"/>
    <mergeCell ref="E1961:E1963"/>
    <mergeCell ref="Q1961:Q1963"/>
    <mergeCell ref="Q2003:Q2005"/>
    <mergeCell ref="C2150:C2152"/>
    <mergeCell ref="D2150:D2152"/>
    <mergeCell ref="F2150:F2152"/>
    <mergeCell ref="I2150:I2152"/>
    <mergeCell ref="G2150:G2152"/>
    <mergeCell ref="H2150:H2152"/>
    <mergeCell ref="E2150:E2152"/>
    <mergeCell ref="Q2150:Q2152"/>
    <mergeCell ref="D1964:D1966"/>
    <mergeCell ref="E1964:E1966"/>
    <mergeCell ref="F1964:F1966"/>
    <mergeCell ref="G1964:G1966"/>
    <mergeCell ref="H1964:H1966"/>
    <mergeCell ref="I1964:I1966"/>
    <mergeCell ref="Q1964:Q1966"/>
    <mergeCell ref="H2090:H2092"/>
    <mergeCell ref="H2075:H2077"/>
    <mergeCell ref="C1889:C1891"/>
    <mergeCell ref="I1889:I1891"/>
    <mergeCell ref="F1889:F1891"/>
    <mergeCell ref="H1889:H1891"/>
    <mergeCell ref="G1889:G1891"/>
    <mergeCell ref="D1889:D1891"/>
    <mergeCell ref="E1889:E1891"/>
    <mergeCell ref="Q1889:Q1891"/>
    <mergeCell ref="F2096:F2098"/>
    <mergeCell ref="I2096:I2098"/>
    <mergeCell ref="C2096:C2098"/>
    <mergeCell ref="D2096:D2098"/>
    <mergeCell ref="H2096:H2098"/>
    <mergeCell ref="G2096:G2098"/>
    <mergeCell ref="E2096:E2098"/>
    <mergeCell ref="Q2096:Q2098"/>
    <mergeCell ref="C1967:C1969"/>
    <mergeCell ref="D1967:D1969"/>
    <mergeCell ref="E1967:E1969"/>
    <mergeCell ref="F1967:F1969"/>
    <mergeCell ref="G1967:G1969"/>
    <mergeCell ref="H1967:H1969"/>
    <mergeCell ref="I1967:I1969"/>
    <mergeCell ref="Q1967:Q1969"/>
    <mergeCell ref="C1970:C1972"/>
    <mergeCell ref="D1970:D1972"/>
    <mergeCell ref="E1970:E1972"/>
    <mergeCell ref="F1970:F1972"/>
    <mergeCell ref="G1970:G1972"/>
    <mergeCell ref="H1970:H1972"/>
    <mergeCell ref="I1970:I1972"/>
    <mergeCell ref="Q1970:Q1972"/>
    <mergeCell ref="C2153:C2155"/>
    <mergeCell ref="D2153:D2155"/>
    <mergeCell ref="F2153:F2155"/>
    <mergeCell ref="I2153:I2155"/>
    <mergeCell ref="E2153:E2155"/>
    <mergeCell ref="Q2153:Q2155"/>
    <mergeCell ref="G2153:G2155"/>
    <mergeCell ref="H2153:H2155"/>
    <mergeCell ref="C1892:C1894"/>
    <mergeCell ref="I1892:I1894"/>
    <mergeCell ref="E1892:E1894"/>
    <mergeCell ref="F1892:F1894"/>
    <mergeCell ref="G1892:G1894"/>
    <mergeCell ref="D1892:D1894"/>
    <mergeCell ref="Q1892:Q1894"/>
    <mergeCell ref="C2015:C2017"/>
    <mergeCell ref="I2015:I2017"/>
    <mergeCell ref="H2015:H2017"/>
    <mergeCell ref="D2015:D2017"/>
    <mergeCell ref="F2015:F2017"/>
    <mergeCell ref="G2015:G2017"/>
    <mergeCell ref="E2015:E2017"/>
    <mergeCell ref="Q2015:Q2017"/>
    <mergeCell ref="F2099:F2101"/>
    <mergeCell ref="I2099:I2101"/>
    <mergeCell ref="C2099:C2101"/>
    <mergeCell ref="D2099:D2101"/>
    <mergeCell ref="H2099:H2101"/>
    <mergeCell ref="G2099:G2101"/>
    <mergeCell ref="F2102:F2104"/>
    <mergeCell ref="I2102:I2104"/>
    <mergeCell ref="C2102:C2104"/>
    <mergeCell ref="D2102:D2104"/>
    <mergeCell ref="H2102:H2104"/>
    <mergeCell ref="G2102:G2104"/>
    <mergeCell ref="E2102:E2104"/>
    <mergeCell ref="E2099:E2101"/>
    <mergeCell ref="Q2099:Q2101"/>
    <mergeCell ref="Q2102:Q2104"/>
    <mergeCell ref="C1973:C1975"/>
    <mergeCell ref="D1973:D1975"/>
    <mergeCell ref="F1973:F1975"/>
    <mergeCell ref="G1973:G1975"/>
    <mergeCell ref="H1973:H1975"/>
    <mergeCell ref="I1973:I1975"/>
    <mergeCell ref="E1973:E1975"/>
    <mergeCell ref="C1976:C1978"/>
    <mergeCell ref="D1976:D1978"/>
    <mergeCell ref="F1976:F1978"/>
    <mergeCell ref="H1976:H1978"/>
    <mergeCell ref="I1976:I1978"/>
    <mergeCell ref="E1976:E1978"/>
    <mergeCell ref="Q1973:Q1975"/>
    <mergeCell ref="Q1976:Q1978"/>
    <mergeCell ref="G1976:G1978"/>
    <mergeCell ref="C2156:C2158"/>
    <mergeCell ref="D2156:D2158"/>
    <mergeCell ref="F2156:F2158"/>
    <mergeCell ref="I2156:I2158"/>
    <mergeCell ref="E2156:E2158"/>
    <mergeCell ref="G2156:G2158"/>
    <mergeCell ref="H2156:H2158"/>
    <mergeCell ref="Q2156:Q2158"/>
    <mergeCell ref="C1964:C1966"/>
    <mergeCell ref="C2018:C2020"/>
    <mergeCell ref="I2018:I2020"/>
    <mergeCell ref="H2018:H2020"/>
    <mergeCell ref="D2018:D2020"/>
    <mergeCell ref="F2018:F2020"/>
    <mergeCell ref="G2018:G2020"/>
    <mergeCell ref="E2018:E2020"/>
    <mergeCell ref="Q2018:Q2020"/>
    <mergeCell ref="C2159:C2161"/>
    <mergeCell ref="D2159:D2161"/>
    <mergeCell ref="F2159:F2161"/>
    <mergeCell ref="I2159:I2161"/>
    <mergeCell ref="E2159:E2161"/>
    <mergeCell ref="G2159:G2161"/>
    <mergeCell ref="H2159:H2161"/>
    <mergeCell ref="C2162:C2164"/>
    <mergeCell ref="D2162:D2164"/>
    <mergeCell ref="F2162:F2164"/>
    <mergeCell ref="I2162:I2164"/>
    <mergeCell ref="E2162:E2164"/>
    <mergeCell ref="G2162:G2164"/>
    <mergeCell ref="H2162:H2164"/>
    <mergeCell ref="C2165:C2167"/>
    <mergeCell ref="D2165:D2167"/>
    <mergeCell ref="F2165:F2167"/>
    <mergeCell ref="I2165:I2167"/>
    <mergeCell ref="E2165:E2167"/>
    <mergeCell ref="G2165:G2167"/>
    <mergeCell ref="H2165:H2167"/>
    <mergeCell ref="C2168:C2170"/>
    <mergeCell ref="D2168:D2170"/>
    <mergeCell ref="F2168:F2170"/>
    <mergeCell ref="I2168:I2170"/>
    <mergeCell ref="E2168:E2170"/>
    <mergeCell ref="G2168:G2170"/>
    <mergeCell ref="H2168:H2170"/>
    <mergeCell ref="Q2159:Q2161"/>
    <mergeCell ref="Q2162:Q2164"/>
    <mergeCell ref="Q2165:Q2167"/>
    <mergeCell ref="Q2168:Q2170"/>
    <mergeCell ref="C1895:C1897"/>
    <mergeCell ref="I1895:I1897"/>
    <mergeCell ref="E1895:E1897"/>
    <mergeCell ref="H1895:H1897"/>
    <mergeCell ref="G1895:G1897"/>
    <mergeCell ref="D1895:D1897"/>
    <mergeCell ref="F1895:F1897"/>
    <mergeCell ref="Q1895:Q1897"/>
    <mergeCell ref="F1979:F1981"/>
    <mergeCell ref="H1979:H1981"/>
    <mergeCell ref="I1979:I1981"/>
    <mergeCell ref="E1979:E1981"/>
    <mergeCell ref="G1979:G1981"/>
    <mergeCell ref="Q1979:Q1981"/>
    <mergeCell ref="C2171:C2173"/>
    <mergeCell ref="D2171:D2173"/>
    <mergeCell ref="F2171:F2173"/>
    <mergeCell ref="I2171:I2173"/>
    <mergeCell ref="E2171:E2173"/>
    <mergeCell ref="G2171:G2173"/>
    <mergeCell ref="H2171:H2173"/>
    <mergeCell ref="Q2171:Q2173"/>
    <mergeCell ref="C2021:C2023"/>
    <mergeCell ref="I2021:I2023"/>
    <mergeCell ref="H2021:H2023"/>
    <mergeCell ref="D2021:D2023"/>
    <mergeCell ref="F2021:F2023"/>
    <mergeCell ref="G2021:G2023"/>
    <mergeCell ref="E2021:E2023"/>
    <mergeCell ref="Q2021:Q2023"/>
    <mergeCell ref="C2024:C2026"/>
    <mergeCell ref="I2024:I2026"/>
    <mergeCell ref="H2024:H2026"/>
    <mergeCell ref="D2024:D2026"/>
    <mergeCell ref="F2024:F2026"/>
    <mergeCell ref="G2024:G2026"/>
    <mergeCell ref="E2024:E2026"/>
    <mergeCell ref="Q2024:Q2026"/>
    <mergeCell ref="C1898:C1900"/>
    <mergeCell ref="I1898:I1900"/>
    <mergeCell ref="E1898:E1900"/>
    <mergeCell ref="H1898:H1900"/>
    <mergeCell ref="G1898:G1900"/>
    <mergeCell ref="D1898:D1900"/>
    <mergeCell ref="F1898:F1900"/>
    <mergeCell ref="Q1898:Q1900"/>
    <mergeCell ref="C2174:C2176"/>
    <mergeCell ref="D2174:D2176"/>
    <mergeCell ref="F2174:F2176"/>
    <mergeCell ref="I2174:I2176"/>
    <mergeCell ref="E2174:E2176"/>
    <mergeCell ref="G2174:G2176"/>
    <mergeCell ref="H2174:H2176"/>
    <mergeCell ref="C2177:C2179"/>
    <mergeCell ref="F2177:F2179"/>
    <mergeCell ref="I2177:I2179"/>
    <mergeCell ref="E2177:E2179"/>
    <mergeCell ref="G2177:G2179"/>
    <mergeCell ref="C2180:C2182"/>
    <mergeCell ref="F2180:F2182"/>
    <mergeCell ref="I2180:I2182"/>
    <mergeCell ref="E2180:E2182"/>
    <mergeCell ref="D2177:D2179"/>
    <mergeCell ref="D2180:D2182"/>
    <mergeCell ref="G2180:G2182"/>
    <mergeCell ref="H2177:H2179"/>
    <mergeCell ref="Q2174:Q2176"/>
    <mergeCell ref="Q2177:Q2179"/>
    <mergeCell ref="Q2180:Q2182"/>
    <mergeCell ref="C2183:C2185"/>
    <mergeCell ref="F2183:F2185"/>
    <mergeCell ref="I2183:I2185"/>
    <mergeCell ref="E2183:E2185"/>
    <mergeCell ref="D2183:D2185"/>
    <mergeCell ref="G2183:G2185"/>
    <mergeCell ref="C2186:C2188"/>
    <mergeCell ref="F2186:F2188"/>
    <mergeCell ref="I2186:I2188"/>
    <mergeCell ref="E2186:E2188"/>
    <mergeCell ref="D2186:D2188"/>
    <mergeCell ref="G2186:G2188"/>
    <mergeCell ref="H2180:H2182"/>
    <mergeCell ref="H2183:H2185"/>
    <mergeCell ref="H2186:H2188"/>
    <mergeCell ref="Q2183:Q2185"/>
    <mergeCell ref="Q2186:Q2188"/>
    <mergeCell ref="C2189:C2191"/>
    <mergeCell ref="F2189:F2191"/>
    <mergeCell ref="I2189:I2191"/>
    <mergeCell ref="E2189:E2191"/>
    <mergeCell ref="D2189:D2191"/>
    <mergeCell ref="G2189:G2191"/>
    <mergeCell ref="H2189:H2191"/>
    <mergeCell ref="Q2189:Q2191"/>
    <mergeCell ref="C1979:C1981"/>
    <mergeCell ref="D1979:D1981"/>
    <mergeCell ref="F2105:F2107"/>
    <mergeCell ref="I2105:I2107"/>
    <mergeCell ref="C2105:C2107"/>
    <mergeCell ref="D2105:D2107"/>
    <mergeCell ref="H2105:H2107"/>
    <mergeCell ref="E2105:E2107"/>
    <mergeCell ref="G2105:G2107"/>
    <mergeCell ref="Q2105:Q2107"/>
    <mergeCell ref="C2192:C2194"/>
    <mergeCell ref="F2192:F2194"/>
    <mergeCell ref="I2192:I2194"/>
    <mergeCell ref="E2192:E2194"/>
    <mergeCell ref="D2192:D2194"/>
    <mergeCell ref="G2192:G2194"/>
    <mergeCell ref="H2192:H2194"/>
    <mergeCell ref="Q2192:Q2194"/>
    <mergeCell ref="C2027:C2029"/>
    <mergeCell ref="I2027:I2029"/>
    <mergeCell ref="H2027:H2029"/>
    <mergeCell ref="D2027:D2029"/>
    <mergeCell ref="F2027:F2029"/>
    <mergeCell ref="G2027:G2029"/>
    <mergeCell ref="E2027:E2029"/>
    <mergeCell ref="Q2027:Q2029"/>
    <mergeCell ref="H2072:H2074"/>
    <mergeCell ref="C2030:C2032"/>
    <mergeCell ref="I2030:I2032"/>
    <mergeCell ref="F2030:F2032"/>
    <mergeCell ref="Q2030:Q2032"/>
    <mergeCell ref="D2030:D2032"/>
    <mergeCell ref="E2030:E2032"/>
    <mergeCell ref="G2030:G2032"/>
    <mergeCell ref="H2030:H2032"/>
    <mergeCell ref="H1982:H1984"/>
    <mergeCell ref="I1982:I1984"/>
    <mergeCell ref="E1982:E1984"/>
    <mergeCell ref="G1982:G1984"/>
    <mergeCell ref="C1982:C1984"/>
    <mergeCell ref="D1982:D1984"/>
    <mergeCell ref="F1982:F1984"/>
    <mergeCell ref="Q1982:Q1984"/>
    <mergeCell ref="C1901:C1903"/>
    <mergeCell ref="I1901:I1903"/>
    <mergeCell ref="E1901:E1903"/>
    <mergeCell ref="H1901:H1903"/>
    <mergeCell ref="G1901:G1903"/>
    <mergeCell ref="D1901:D1903"/>
    <mergeCell ref="F1901:F1903"/>
    <mergeCell ref="Q1901:Q1903"/>
    <mergeCell ref="C1904:C1906"/>
    <mergeCell ref="I1904:I1906"/>
    <mergeCell ref="H1904:H1906"/>
    <mergeCell ref="G1904:G1906"/>
    <mergeCell ref="D1904:D1906"/>
    <mergeCell ref="E1904:E1906"/>
    <mergeCell ref="F1904:F1906"/>
    <mergeCell ref="Q1904:Q1906"/>
    <mergeCell ref="H1985:H1987"/>
    <mergeCell ref="I1985:I1987"/>
    <mergeCell ref="G1985:G1987"/>
    <mergeCell ref="C1985:C1987"/>
    <mergeCell ref="D1985:D1987"/>
    <mergeCell ref="E1985:E1987"/>
    <mergeCell ref="F1985:F1987"/>
    <mergeCell ref="Q1985:Q1987"/>
    <mergeCell ref="H1988:H1990"/>
    <mergeCell ref="I1988:I1990"/>
    <mergeCell ref="G1988:G1990"/>
    <mergeCell ref="C1988:C1990"/>
    <mergeCell ref="D1988:D1990"/>
    <mergeCell ref="E1988:E1990"/>
    <mergeCell ref="F1988:F1990"/>
    <mergeCell ref="Q1988:Q1990"/>
    <mergeCell ref="H1991:H1993"/>
    <mergeCell ref="I1991:I1993"/>
    <mergeCell ref="G1991:G1993"/>
    <mergeCell ref="C1991:C1993"/>
    <mergeCell ref="D1991:D1993"/>
    <mergeCell ref="F1991:F1993"/>
    <mergeCell ref="E1991:E1993"/>
    <mergeCell ref="Q1991:Q1993"/>
    <mergeCell ref="F2108:F2110"/>
    <mergeCell ref="I2108:I2110"/>
    <mergeCell ref="C2108:C2110"/>
    <mergeCell ref="D2108:D2110"/>
    <mergeCell ref="H2108:H2110"/>
    <mergeCell ref="G2108:G2110"/>
    <mergeCell ref="E2108:E2110"/>
    <mergeCell ref="Q2108:Q2110"/>
    <mergeCell ref="H1994:H1996"/>
    <mergeCell ref="I1994:I1996"/>
    <mergeCell ref="G1994:G1996"/>
    <mergeCell ref="C1994:C1996"/>
    <mergeCell ref="D1994:D1996"/>
    <mergeCell ref="F1994:F1996"/>
    <mergeCell ref="E1994:E1996"/>
    <mergeCell ref="Q1994:Q1996"/>
    <mergeCell ref="I2033:I2035"/>
    <mergeCell ref="F2033:F2035"/>
    <mergeCell ref="D2033:D2035"/>
    <mergeCell ref="G2033:G2035"/>
    <mergeCell ref="H2033:H2035"/>
    <mergeCell ref="C2033:C2035"/>
    <mergeCell ref="E2033:E2035"/>
    <mergeCell ref="I2036:I2038"/>
    <mergeCell ref="D2036:D2038"/>
    <mergeCell ref="G2036:G2038"/>
    <mergeCell ref="H2036:H2038"/>
    <mergeCell ref="C2036:C2038"/>
    <mergeCell ref="E2036:E2038"/>
    <mergeCell ref="Q2033:Q2035"/>
    <mergeCell ref="Q2036:Q2038"/>
    <mergeCell ref="F2036:F2038"/>
    <mergeCell ref="G1838:G1840"/>
    <mergeCell ref="H1892:H1894"/>
    <mergeCell ref="C1829:C1831"/>
    <mergeCell ref="H1829:H1831"/>
    <mergeCell ref="H2063:H2065"/>
    <mergeCell ref="B1928:B1999"/>
    <mergeCell ref="H1997:H1999"/>
    <mergeCell ref="I1997:I1999"/>
    <mergeCell ref="G1997:G1999"/>
    <mergeCell ref="C1997:C1999"/>
    <mergeCell ref="D1997:D1999"/>
    <mergeCell ref="E1997:E1999"/>
    <mergeCell ref="F1997:F1999"/>
    <mergeCell ref="Q1997:Q1999"/>
    <mergeCell ref="I2039:I2041"/>
    <mergeCell ref="D2039:D2041"/>
    <mergeCell ref="G2039:G2041"/>
    <mergeCell ref="H2039:H2041"/>
    <mergeCell ref="C2039:C2041"/>
    <mergeCell ref="F2039:F2041"/>
    <mergeCell ref="E2039:E2041"/>
    <mergeCell ref="Q2039:Q2041"/>
    <mergeCell ref="C1907:C1909"/>
    <mergeCell ref="I1907:I1909"/>
    <mergeCell ref="H1907:H1909"/>
    <mergeCell ref="G1907:G1909"/>
    <mergeCell ref="D1907:D1909"/>
    <mergeCell ref="F1907:F1909"/>
    <mergeCell ref="C1910:C1912"/>
    <mergeCell ref="I1910:I1912"/>
    <mergeCell ref="H1910:H1912"/>
    <mergeCell ref="G1910:G1912"/>
    <mergeCell ref="E1910:E1912"/>
    <mergeCell ref="F1910:F1912"/>
    <mergeCell ref="C1913:C1915"/>
    <mergeCell ref="I1913:I1915"/>
    <mergeCell ref="H1913:H1915"/>
    <mergeCell ref="G1913:G1915"/>
    <mergeCell ref="E1913:E1915"/>
    <mergeCell ref="F1913:F1915"/>
    <mergeCell ref="E1907:E1909"/>
    <mergeCell ref="Q1907:Q1909"/>
    <mergeCell ref="Q1910:Q1912"/>
    <mergeCell ref="Q1913:Q1915"/>
    <mergeCell ref="D1910:D1912"/>
    <mergeCell ref="D1913:D1915"/>
    <mergeCell ref="C1916:C1918"/>
    <mergeCell ref="I1916:I1918"/>
    <mergeCell ref="H1916:H1918"/>
    <mergeCell ref="G1916:G1918"/>
    <mergeCell ref="E1916:E1918"/>
    <mergeCell ref="F1916:F1918"/>
    <mergeCell ref="C1919:C1921"/>
    <mergeCell ref="I1919:I1921"/>
    <mergeCell ref="H1919:H1921"/>
    <mergeCell ref="G1919:G1921"/>
    <mergeCell ref="E1919:E1921"/>
    <mergeCell ref="F1919:F1921"/>
    <mergeCell ref="C1922:C1924"/>
    <mergeCell ref="I1922:I1924"/>
    <mergeCell ref="H1922:H1924"/>
    <mergeCell ref="G1922:G1924"/>
    <mergeCell ref="E1922:E1924"/>
    <mergeCell ref="F1922:F1924"/>
    <mergeCell ref="D1916:D1918"/>
    <mergeCell ref="D1919:D1921"/>
    <mergeCell ref="D1922:D1924"/>
    <mergeCell ref="Q1916:Q1918"/>
    <mergeCell ref="Q1919:Q1921"/>
    <mergeCell ref="Q1922:Q1924"/>
    <mergeCell ref="A1829:A2197"/>
    <mergeCell ref="B2117:B2197"/>
    <mergeCell ref="C2195:C2197"/>
    <mergeCell ref="F2195:F2197"/>
    <mergeCell ref="I2195:I2197"/>
    <mergeCell ref="E2195:E2197"/>
    <mergeCell ref="D2195:D2197"/>
    <mergeCell ref="G2195:G2197"/>
    <mergeCell ref="H2195:H2197"/>
    <mergeCell ref="Q2195:Q2197"/>
    <mergeCell ref="C2042:C2044"/>
    <mergeCell ref="D2042:D2044"/>
    <mergeCell ref="F2042:F2044"/>
    <mergeCell ref="G2042:G2044"/>
    <mergeCell ref="H2042:H2044"/>
    <mergeCell ref="I2042:I2044"/>
    <mergeCell ref="E2042:E2044"/>
    <mergeCell ref="Q2042:Q2044"/>
    <mergeCell ref="F2111:F2113"/>
    <mergeCell ref="I2111:I2113"/>
    <mergeCell ref="C2111:C2113"/>
    <mergeCell ref="D2111:D2113"/>
    <mergeCell ref="H2111:H2113"/>
    <mergeCell ref="G2111:G2113"/>
    <mergeCell ref="E2111:E2113"/>
    <mergeCell ref="Q2111:Q2113"/>
    <mergeCell ref="I2045:I2047"/>
    <mergeCell ref="D2045:D2047"/>
    <mergeCell ref="G2045:G2047"/>
    <mergeCell ref="H2045:H2047"/>
    <mergeCell ref="C2045:C2047"/>
    <mergeCell ref="F2045:F2047"/>
    <mergeCell ref="E2045:E2047"/>
    <mergeCell ref="Q2045:Q2047"/>
    <mergeCell ref="B2000:B2050"/>
    <mergeCell ref="F2048:F2050"/>
    <mergeCell ref="H2048:H2050"/>
    <mergeCell ref="I2048:I2050"/>
    <mergeCell ref="G2048:G2050"/>
    <mergeCell ref="C2048:C2050"/>
    <mergeCell ref="Q2048:Q2050"/>
    <mergeCell ref="D2048:D2050"/>
    <mergeCell ref="E2048:E2050"/>
    <mergeCell ref="B2051:B2116"/>
    <mergeCell ref="F2114:F2116"/>
    <mergeCell ref="I2114:I2116"/>
    <mergeCell ref="C2114:C2116"/>
    <mergeCell ref="D2114:D2116"/>
    <mergeCell ref="H2114:H2116"/>
    <mergeCell ref="G2114:G2116"/>
    <mergeCell ref="E2114:E2116"/>
    <mergeCell ref="Q2114:Q2116"/>
    <mergeCell ref="E2431:E2433"/>
    <mergeCell ref="G2431:G2433"/>
    <mergeCell ref="H2431:H2433"/>
    <mergeCell ref="B1829:B1927"/>
    <mergeCell ref="C1925:C1927"/>
    <mergeCell ref="I1925:I1927"/>
    <mergeCell ref="H1925:H1927"/>
    <mergeCell ref="G1925:G1927"/>
    <mergeCell ref="F1925:F1927"/>
    <mergeCell ref="D1925:D1927"/>
    <mergeCell ref="E1925:E1927"/>
    <mergeCell ref="Q1925:Q1927"/>
    <mergeCell ref="C1620:C1622"/>
    <mergeCell ref="D1620:D1622"/>
    <mergeCell ref="E1620:E1622"/>
    <mergeCell ref="F1620:F1622"/>
    <mergeCell ref="G1620:G1622"/>
    <mergeCell ref="H1620:H1622"/>
    <mergeCell ref="I1620:I1622"/>
    <mergeCell ref="Q1620:Q1622"/>
    <mergeCell ref="Q1548:Q1550"/>
    <mergeCell ref="Q1440:Q1442"/>
    <mergeCell ref="D1746:D1748"/>
    <mergeCell ref="E1746:E1748"/>
    <mergeCell ref="F1746:F1748"/>
    <mergeCell ref="G1746:G1748"/>
    <mergeCell ref="H1746:H1748"/>
    <mergeCell ref="I1746:I1748"/>
    <mergeCell ref="Q1746:Q1748"/>
    <mergeCell ref="Q1443:Q1445"/>
    <mergeCell ref="Q1446:Q1448"/>
    <mergeCell ref="Q1449:Q1451"/>
    <mergeCell ref="D1551:D1553"/>
    <mergeCell ref="E1551:E1553"/>
    <mergeCell ref="F1551:F1553"/>
    <mergeCell ref="G1551:G1553"/>
    <mergeCell ref="H1551:H1553"/>
    <mergeCell ref="I1551:I1553"/>
    <mergeCell ref="Q1551:Q1553"/>
    <mergeCell ref="D1554:D1556"/>
    <mergeCell ref="E1554:E1556"/>
    <mergeCell ref="F1554:F1556"/>
    <mergeCell ref="G1554:G1556"/>
    <mergeCell ref="H1554:H1556"/>
    <mergeCell ref="I1554:I1556"/>
    <mergeCell ref="Q1554:Q1556"/>
    <mergeCell ref="C1551:C1553"/>
    <mergeCell ref="C1554:C1556"/>
    <mergeCell ref="D1548:D1550"/>
    <mergeCell ref="E1548:E1550"/>
    <mergeCell ref="F1548:F1550"/>
    <mergeCell ref="G1548:G1550"/>
    <mergeCell ref="H1548:H1550"/>
    <mergeCell ref="I1548:I1550"/>
    <mergeCell ref="C1548:C1550"/>
    <mergeCell ref="D1440:D1442"/>
    <mergeCell ref="E1440:E1442"/>
    <mergeCell ref="F1440:F1442"/>
    <mergeCell ref="G1440:G1442"/>
    <mergeCell ref="I1440:I1442"/>
    <mergeCell ref="C1443:C1445"/>
    <mergeCell ref="D1443:D1445"/>
    <mergeCell ref="E1443:E1445"/>
    <mergeCell ref="G1443:G1445"/>
    <mergeCell ref="I1443:I1445"/>
    <mergeCell ref="F1443:F1445"/>
    <mergeCell ref="C1446:C1448"/>
    <mergeCell ref="D1446:D1448"/>
    <mergeCell ref="E1446:E1448"/>
    <mergeCell ref="I1446:I1448"/>
    <mergeCell ref="F1446:F1448"/>
    <mergeCell ref="H1446:H1448"/>
    <mergeCell ref="C1449:C1451"/>
    <mergeCell ref="D1449:D1451"/>
    <mergeCell ref="E1449:E1451"/>
    <mergeCell ref="I1449:I1451"/>
    <mergeCell ref="F1449:F1451"/>
    <mergeCell ref="G1446:G1448"/>
    <mergeCell ref="H1449:H1451"/>
    <mergeCell ref="C1452:C1454"/>
    <mergeCell ref="D1452:D1454"/>
    <mergeCell ref="E1452:E1454"/>
    <mergeCell ref="F1452:F1454"/>
    <mergeCell ref="G1452:G1454"/>
    <mergeCell ref="H1452:H1454"/>
    <mergeCell ref="I1452:I1454"/>
    <mergeCell ref="C1455:C1457"/>
    <mergeCell ref="D1455:D1457"/>
    <mergeCell ref="E1455:E1457"/>
    <mergeCell ref="F1455:F1457"/>
    <mergeCell ref="G1455:G1457"/>
    <mergeCell ref="H1455:H1457"/>
    <mergeCell ref="I1455:I1457"/>
    <mergeCell ref="C1458:C1460"/>
    <mergeCell ref="E1458:E1460"/>
    <mergeCell ref="I1458:I1460"/>
    <mergeCell ref="F1458:F1460"/>
    <mergeCell ref="G1458:G1460"/>
    <mergeCell ref="H1458:H1460"/>
    <mergeCell ref="D1458:D1460"/>
    <mergeCell ref="C1461:C1463"/>
    <mergeCell ref="E1461:E1463"/>
    <mergeCell ref="F1461:F1463"/>
    <mergeCell ref="I1461:I1463"/>
    <mergeCell ref="D1461:D1463"/>
    <mergeCell ref="C1749:C1751"/>
    <mergeCell ref="D1749:D1751"/>
    <mergeCell ref="F1749:F1751"/>
    <mergeCell ref="I1749:I1751"/>
    <mergeCell ref="G1749:G1751"/>
    <mergeCell ref="H1749:H1751"/>
    <mergeCell ref="E1749:E1751"/>
    <mergeCell ref="Q1749:Q1751"/>
    <mergeCell ref="I1464:I1466"/>
    <mergeCell ref="C1464:C1466"/>
    <mergeCell ref="D1464:D1466"/>
    <mergeCell ref="E1464:E1466"/>
    <mergeCell ref="F1464:F1466"/>
    <mergeCell ref="I1467:I1469"/>
    <mergeCell ref="C1467:C1469"/>
    <mergeCell ref="D1467:D1469"/>
    <mergeCell ref="E1467:E1469"/>
    <mergeCell ref="F1467:F1469"/>
    <mergeCell ref="G1461:G1463"/>
    <mergeCell ref="H1461:H1463"/>
    <mergeCell ref="H1464:H1466"/>
    <mergeCell ref="H1467:H1469"/>
    <mergeCell ref="G1464:G1466"/>
    <mergeCell ref="C1470:C1472"/>
    <mergeCell ref="D1470:D1472"/>
    <mergeCell ref="E1470:E1472"/>
    <mergeCell ref="F1470:F1472"/>
    <mergeCell ref="G1470:G1472"/>
    <mergeCell ref="H1470:H1472"/>
    <mergeCell ref="I1470:I1472"/>
    <mergeCell ref="C1473:C1475"/>
    <mergeCell ref="E1473:E1475"/>
    <mergeCell ref="F1473:F1475"/>
    <mergeCell ref="H1473:H1475"/>
    <mergeCell ref="I1473:I1475"/>
    <mergeCell ref="D1473:D1475"/>
    <mergeCell ref="G1473:G1475"/>
    <mergeCell ref="C1476:C1478"/>
    <mergeCell ref="E1476:E1478"/>
    <mergeCell ref="F1476:F1478"/>
    <mergeCell ref="H1476:H1478"/>
    <mergeCell ref="I1476:I1478"/>
    <mergeCell ref="D1476:D1478"/>
    <mergeCell ref="D1680:D1682"/>
    <mergeCell ref="F1680:F1682"/>
    <mergeCell ref="H1680:H1682"/>
    <mergeCell ref="I1680:I1682"/>
    <mergeCell ref="G1680:G1682"/>
    <mergeCell ref="C1680:C1682"/>
    <mergeCell ref="E1680:E1682"/>
    <mergeCell ref="Q1680:Q1682"/>
    <mergeCell ref="D1683:D1685"/>
    <mergeCell ref="F1683:F1685"/>
    <mergeCell ref="H1683:H1685"/>
    <mergeCell ref="I1683:I1685"/>
    <mergeCell ref="G1683:G1685"/>
    <mergeCell ref="C1683:C1685"/>
    <mergeCell ref="E1683:E1685"/>
    <mergeCell ref="Q1683:Q1685"/>
    <mergeCell ref="D1626:D1628"/>
    <mergeCell ref="G1626:G1628"/>
    <mergeCell ref="H1626:H1628"/>
    <mergeCell ref="I1626:I1628"/>
    <mergeCell ref="C1626:C1628"/>
    <mergeCell ref="Q1626:Q1628"/>
    <mergeCell ref="F1626:F1628"/>
    <mergeCell ref="C1752:C1754"/>
    <mergeCell ref="D1752:D1754"/>
    <mergeCell ref="E1752:E1754"/>
    <mergeCell ref="F1752:F1754"/>
    <mergeCell ref="I1752:I1754"/>
    <mergeCell ref="G1752:G1754"/>
    <mergeCell ref="H1752:H1754"/>
    <mergeCell ref="C1755:C1757"/>
    <mergeCell ref="D1755:D1757"/>
    <mergeCell ref="E1755:E1757"/>
    <mergeCell ref="F1755:F1757"/>
    <mergeCell ref="I1755:I1757"/>
    <mergeCell ref="G1755:G1757"/>
    <mergeCell ref="H1755:H1757"/>
    <mergeCell ref="Q1752:Q1754"/>
    <mergeCell ref="Q1755:Q1757"/>
    <mergeCell ref="C1479:C1481"/>
    <mergeCell ref="E1479:E1481"/>
    <mergeCell ref="F1479:F1481"/>
    <mergeCell ref="H1479:H1481"/>
    <mergeCell ref="I1479:I1481"/>
    <mergeCell ref="D1479:D1481"/>
    <mergeCell ref="G1479:G1481"/>
    <mergeCell ref="C1482:C1484"/>
    <mergeCell ref="D1482:D1484"/>
    <mergeCell ref="E1482:E1484"/>
    <mergeCell ref="F1482:F1484"/>
    <mergeCell ref="G1482:G1484"/>
    <mergeCell ref="I1482:I1484"/>
    <mergeCell ref="H1482:H1484"/>
    <mergeCell ref="D1686:D1688"/>
    <mergeCell ref="F1686:F1688"/>
    <mergeCell ref="H1686:H1688"/>
    <mergeCell ref="I1686:I1688"/>
    <mergeCell ref="G1686:G1688"/>
    <mergeCell ref="E1686:E1688"/>
    <mergeCell ref="Q1686:Q1688"/>
    <mergeCell ref="D1758:D1760"/>
    <mergeCell ref="E1758:E1760"/>
    <mergeCell ref="F1758:F1760"/>
    <mergeCell ref="G1758:G1760"/>
    <mergeCell ref="H1758:H1760"/>
    <mergeCell ref="I1758:I1760"/>
    <mergeCell ref="Q1758:Q1760"/>
    <mergeCell ref="D1629:D1631"/>
    <mergeCell ref="E1629:E1631"/>
    <mergeCell ref="F1629:F1631"/>
    <mergeCell ref="G1629:G1631"/>
    <mergeCell ref="H1629:H1631"/>
    <mergeCell ref="I1629:I1631"/>
    <mergeCell ref="C1629:C1631"/>
    <mergeCell ref="Q1629:Q1631"/>
    <mergeCell ref="C1485:C1487"/>
    <mergeCell ref="D1485:D1487"/>
    <mergeCell ref="E1485:E1487"/>
    <mergeCell ref="F1485:F1487"/>
    <mergeCell ref="G1485:G1487"/>
    <mergeCell ref="I1485:I1487"/>
    <mergeCell ref="H1485:H1487"/>
    <mergeCell ref="E1626:E1628"/>
    <mergeCell ref="C1761:C1763"/>
    <mergeCell ref="D1761:D1763"/>
    <mergeCell ref="E1761:E1763"/>
    <mergeCell ref="F1761:F1763"/>
    <mergeCell ref="G1761:G1763"/>
    <mergeCell ref="H1761:H1763"/>
    <mergeCell ref="I1761:I1763"/>
    <mergeCell ref="Q1761:Q1763"/>
    <mergeCell ref="D1557:D1559"/>
    <mergeCell ref="E1557:E1559"/>
    <mergeCell ref="F1557:F1559"/>
    <mergeCell ref="G1557:G1559"/>
    <mergeCell ref="H1557:H1559"/>
    <mergeCell ref="I1557:I1559"/>
    <mergeCell ref="C1557:C1559"/>
    <mergeCell ref="Q1557:Q1559"/>
    <mergeCell ref="C1758:C1760"/>
    <mergeCell ref="D1560:D1562"/>
    <mergeCell ref="E1560:E1562"/>
    <mergeCell ref="F1560:F1562"/>
    <mergeCell ref="G1560:G1562"/>
    <mergeCell ref="H1560:H1562"/>
    <mergeCell ref="I1560:I1562"/>
    <mergeCell ref="C1560:C1562"/>
    <mergeCell ref="Q1560:Q1562"/>
    <mergeCell ref="D1563:D1565"/>
    <mergeCell ref="E1563:E1565"/>
    <mergeCell ref="F1563:F1565"/>
    <mergeCell ref="H1563:H1565"/>
    <mergeCell ref="I1563:I1565"/>
    <mergeCell ref="C1563:C1565"/>
    <mergeCell ref="Q1563:Q1565"/>
    <mergeCell ref="C1488:C1490"/>
    <mergeCell ref="D1488:D1490"/>
    <mergeCell ref="E1488:E1490"/>
    <mergeCell ref="F1488:F1490"/>
    <mergeCell ref="I1488:I1490"/>
    <mergeCell ref="G1488:G1490"/>
    <mergeCell ref="H1488:H1490"/>
    <mergeCell ref="D1566:D1568"/>
    <mergeCell ref="E1566:E1568"/>
    <mergeCell ref="F1566:F1568"/>
    <mergeCell ref="G1566:G1568"/>
    <mergeCell ref="H1566:H1568"/>
    <mergeCell ref="I1566:I1568"/>
    <mergeCell ref="C1566:C1568"/>
    <mergeCell ref="E1569:E1571"/>
    <mergeCell ref="F1569:F1571"/>
    <mergeCell ref="G1569:G1571"/>
    <mergeCell ref="H1569:H1571"/>
    <mergeCell ref="I1569:I1571"/>
    <mergeCell ref="C1569:C1571"/>
    <mergeCell ref="Q1566:Q1568"/>
    <mergeCell ref="D1569:D1571"/>
    <mergeCell ref="Q1569:Q1571"/>
    <mergeCell ref="C1491:C1493"/>
    <mergeCell ref="E1491:E1493"/>
    <mergeCell ref="F1491:F1493"/>
    <mergeCell ref="H1491:H1493"/>
    <mergeCell ref="I1491:I1493"/>
    <mergeCell ref="D1491:D1493"/>
    <mergeCell ref="G1491:G1493"/>
    <mergeCell ref="C1746:C1748"/>
    <mergeCell ref="C1689:C1691"/>
    <mergeCell ref="H1689:H1691"/>
    <mergeCell ref="I1689:I1691"/>
    <mergeCell ref="G1689:G1691"/>
    <mergeCell ref="E1689:E1691"/>
    <mergeCell ref="D1689:D1691"/>
    <mergeCell ref="F1689:F1691"/>
    <mergeCell ref="Q1689:Q1691"/>
    <mergeCell ref="C1686:C1688"/>
    <mergeCell ref="C1692:C1694"/>
    <mergeCell ref="I1692:I1694"/>
    <mergeCell ref="G1692:G1694"/>
    <mergeCell ref="E1692:E1694"/>
    <mergeCell ref="D1692:D1694"/>
    <mergeCell ref="F1692:F1694"/>
    <mergeCell ref="Q1692:Q1694"/>
    <mergeCell ref="C1494:C1496"/>
    <mergeCell ref="D1494:D1496"/>
    <mergeCell ref="E1494:E1496"/>
    <mergeCell ref="F1494:F1496"/>
    <mergeCell ref="G1494:G1496"/>
    <mergeCell ref="H1494:H1496"/>
    <mergeCell ref="I1494:I1496"/>
    <mergeCell ref="G1563:G1565"/>
    <mergeCell ref="E1572:E1574"/>
    <mergeCell ref="F1572:F1574"/>
    <mergeCell ref="G1572:G1574"/>
    <mergeCell ref="I1572:I1574"/>
    <mergeCell ref="C1572:C1574"/>
    <mergeCell ref="D1572:D1574"/>
    <mergeCell ref="H1572:H1574"/>
    <mergeCell ref="Q1572:Q1574"/>
    <mergeCell ref="C1764:C1766"/>
    <mergeCell ref="D1764:D1766"/>
    <mergeCell ref="E1764:E1766"/>
    <mergeCell ref="F1764:F1766"/>
    <mergeCell ref="G1764:G1766"/>
    <mergeCell ref="H1764:H1766"/>
    <mergeCell ref="I1764:I1766"/>
    <mergeCell ref="C1767:C1769"/>
    <mergeCell ref="D1767:D1769"/>
    <mergeCell ref="E1767:E1769"/>
    <mergeCell ref="F1767:F1769"/>
    <mergeCell ref="G1767:G1769"/>
    <mergeCell ref="I1767:I1769"/>
    <mergeCell ref="Q1764:Q1766"/>
    <mergeCell ref="Q1767:Q1769"/>
    <mergeCell ref="C1623:C1625"/>
    <mergeCell ref="D1623:D1625"/>
    <mergeCell ref="E1623:E1625"/>
    <mergeCell ref="F1623:F1625"/>
    <mergeCell ref="G1623:G1625"/>
    <mergeCell ref="H1623:H1625"/>
    <mergeCell ref="I1623:I1625"/>
    <mergeCell ref="D1695:D1697"/>
    <mergeCell ref="F1695:F1697"/>
    <mergeCell ref="H1695:H1697"/>
    <mergeCell ref="I1695:I1697"/>
    <mergeCell ref="G1695:G1697"/>
    <mergeCell ref="C1695:C1697"/>
    <mergeCell ref="E1695:E1697"/>
    <mergeCell ref="Q1695:Q1697"/>
    <mergeCell ref="C1770:C1772"/>
    <mergeCell ref="D1770:D1772"/>
    <mergeCell ref="E1770:E1772"/>
    <mergeCell ref="F1770:F1772"/>
    <mergeCell ref="G1770:G1772"/>
    <mergeCell ref="H1770:H1772"/>
    <mergeCell ref="I1770:I1772"/>
    <mergeCell ref="Q1770:Q1772"/>
    <mergeCell ref="G1467:G1469"/>
    <mergeCell ref="H1767:H1769"/>
    <mergeCell ref="Q1455:Q1457"/>
    <mergeCell ref="Q1452:Q1454"/>
    <mergeCell ref="Q1461:Q1463"/>
    <mergeCell ref="Q1464:Q1466"/>
    <mergeCell ref="Q1470:Q1472"/>
    <mergeCell ref="Q1473:Q1475"/>
    <mergeCell ref="Q1476:Q1478"/>
    <mergeCell ref="Q1479:Q1481"/>
    <mergeCell ref="Q1482:Q1484"/>
    <mergeCell ref="Q1485:Q1487"/>
    <mergeCell ref="Q1488:Q1490"/>
    <mergeCell ref="Q1491:Q1493"/>
    <mergeCell ref="Q1494:Q1496"/>
    <mergeCell ref="D1698:D1700"/>
    <mergeCell ref="H1698:H1700"/>
    <mergeCell ref="I1698:I1700"/>
    <mergeCell ref="G1698:G1700"/>
    <mergeCell ref="C1698:C1700"/>
    <mergeCell ref="E1698:E1700"/>
    <mergeCell ref="F1698:F1700"/>
    <mergeCell ref="Q1698:Q1700"/>
    <mergeCell ref="C1773:C1775"/>
    <mergeCell ref="D1773:D1775"/>
    <mergeCell ref="F1773:F1775"/>
    <mergeCell ref="I1773:I1775"/>
    <mergeCell ref="G1773:G1775"/>
    <mergeCell ref="H1773:H1775"/>
    <mergeCell ref="E1773:E1775"/>
    <mergeCell ref="Q1773:Q1775"/>
    <mergeCell ref="G1476:G1478"/>
    <mergeCell ref="D1701:D1703"/>
    <mergeCell ref="E1701:E1703"/>
    <mergeCell ref="F1701:F1703"/>
    <mergeCell ref="I1701:I1703"/>
    <mergeCell ref="C1701:C1703"/>
    <mergeCell ref="Q1701:Q1703"/>
    <mergeCell ref="C1776:C1778"/>
    <mergeCell ref="D1776:D1778"/>
    <mergeCell ref="F1776:F1778"/>
    <mergeCell ref="I1776:I1778"/>
    <mergeCell ref="G1776:G1778"/>
    <mergeCell ref="H1776:H1778"/>
    <mergeCell ref="E1776:E1778"/>
    <mergeCell ref="Q1776:Q1778"/>
    <mergeCell ref="D1704:D1706"/>
    <mergeCell ref="E1704:E1706"/>
    <mergeCell ref="F1704:F1706"/>
    <mergeCell ref="I1704:I1706"/>
    <mergeCell ref="G1704:G1706"/>
    <mergeCell ref="C1704:C1706"/>
    <mergeCell ref="D1707:D1709"/>
    <mergeCell ref="F1707:F1709"/>
    <mergeCell ref="H1707:H1709"/>
    <mergeCell ref="I1707:I1709"/>
    <mergeCell ref="C1707:C1709"/>
    <mergeCell ref="E1707:E1709"/>
    <mergeCell ref="G1707:G1709"/>
    <mergeCell ref="Q1704:Q1706"/>
    <mergeCell ref="Q1707:Q1709"/>
    <mergeCell ref="C1497:C1499"/>
    <mergeCell ref="F1497:F1499"/>
    <mergeCell ref="I1497:I1499"/>
    <mergeCell ref="D1497:D1499"/>
    <mergeCell ref="H1497:H1499"/>
    <mergeCell ref="G1497:G1499"/>
    <mergeCell ref="E1497:E1499"/>
    <mergeCell ref="Q1497:Q1499"/>
    <mergeCell ref="D1710:D1712"/>
    <mergeCell ref="F1710:F1712"/>
    <mergeCell ref="H1710:H1712"/>
    <mergeCell ref="I1710:I1712"/>
    <mergeCell ref="C1710:C1712"/>
    <mergeCell ref="G1710:G1712"/>
    <mergeCell ref="E1710:E1712"/>
    <mergeCell ref="Q1710:Q1712"/>
    <mergeCell ref="D1713:D1715"/>
    <mergeCell ref="F1713:F1715"/>
    <mergeCell ref="H1713:H1715"/>
    <mergeCell ref="I1713:I1715"/>
    <mergeCell ref="C1713:C1715"/>
    <mergeCell ref="G1713:G1715"/>
    <mergeCell ref="E1713:E1715"/>
    <mergeCell ref="D1716:D1718"/>
    <mergeCell ref="F1716:F1718"/>
    <mergeCell ref="C1716:C1718"/>
    <mergeCell ref="E1716:E1718"/>
    <mergeCell ref="D1719:D1721"/>
    <mergeCell ref="F1719:F1721"/>
    <mergeCell ref="C1719:C1721"/>
    <mergeCell ref="E1719:E1721"/>
    <mergeCell ref="D1722:D1724"/>
    <mergeCell ref="F1722:F1724"/>
    <mergeCell ref="H1722:H1724"/>
    <mergeCell ref="I1722:I1724"/>
    <mergeCell ref="C1722:C1724"/>
    <mergeCell ref="G1722:G1724"/>
    <mergeCell ref="E1722:E1724"/>
    <mergeCell ref="Q1713:Q1715"/>
    <mergeCell ref="Q1716:Q1718"/>
    <mergeCell ref="Q1719:Q1721"/>
    <mergeCell ref="Q1722:Q1724"/>
    <mergeCell ref="H1716:H1718"/>
    <mergeCell ref="I1716:I1718"/>
    <mergeCell ref="G1716:G1718"/>
    <mergeCell ref="I1719:I1721"/>
    <mergeCell ref="G1719:G1721"/>
    <mergeCell ref="G1701:G1703"/>
    <mergeCell ref="D1575:D1577"/>
    <mergeCell ref="E1575:E1577"/>
    <mergeCell ref="F1575:F1577"/>
    <mergeCell ref="G1575:G1577"/>
    <mergeCell ref="H1575:H1577"/>
    <mergeCell ref="I1575:I1577"/>
    <mergeCell ref="C1575:C1577"/>
    <mergeCell ref="Q1575:Q1577"/>
    <mergeCell ref="C1632:C1634"/>
    <mergeCell ref="D1632:D1634"/>
    <mergeCell ref="F1632:F1634"/>
    <mergeCell ref="G1632:G1634"/>
    <mergeCell ref="H1632:H1634"/>
    <mergeCell ref="I1632:I1634"/>
    <mergeCell ref="E1632:E1634"/>
    <mergeCell ref="Q1632:Q1634"/>
    <mergeCell ref="E1578:E1580"/>
    <mergeCell ref="F1578:F1580"/>
    <mergeCell ref="G1578:G1580"/>
    <mergeCell ref="H1578:H1580"/>
    <mergeCell ref="I1578:I1580"/>
    <mergeCell ref="C1578:C1580"/>
    <mergeCell ref="D1578:D1580"/>
    <mergeCell ref="F1581:F1583"/>
    <mergeCell ref="G1581:G1583"/>
    <mergeCell ref="H1581:H1583"/>
    <mergeCell ref="I1581:I1583"/>
    <mergeCell ref="C1581:C1583"/>
    <mergeCell ref="D1581:D1583"/>
    <mergeCell ref="Q1578:Q1580"/>
    <mergeCell ref="E1581:E1583"/>
    <mergeCell ref="Q1581:Q1583"/>
    <mergeCell ref="Q1623:Q1625"/>
    <mergeCell ref="C1779:C1781"/>
    <mergeCell ref="D1779:D1781"/>
    <mergeCell ref="F1779:F1781"/>
    <mergeCell ref="I1779:I1781"/>
    <mergeCell ref="G1779:G1781"/>
    <mergeCell ref="H1779:H1781"/>
    <mergeCell ref="E1779:E1781"/>
    <mergeCell ref="Q1779:Q1781"/>
    <mergeCell ref="D1584:D1586"/>
    <mergeCell ref="E1584:E1586"/>
    <mergeCell ref="F1584:F1586"/>
    <mergeCell ref="G1584:G1586"/>
    <mergeCell ref="H1584:H1586"/>
    <mergeCell ref="I1584:I1586"/>
    <mergeCell ref="Q1584:Q1586"/>
    <mergeCell ref="H1719:H1721"/>
    <mergeCell ref="H1704:H1706"/>
    <mergeCell ref="C1500:C1502"/>
    <mergeCell ref="I1500:I1502"/>
    <mergeCell ref="F1500:F1502"/>
    <mergeCell ref="H1500:H1502"/>
    <mergeCell ref="G1500:G1502"/>
    <mergeCell ref="D1500:D1502"/>
    <mergeCell ref="E1500:E1502"/>
    <mergeCell ref="Q1500:Q1502"/>
    <mergeCell ref="F1725:F1727"/>
    <mergeCell ref="I1725:I1727"/>
    <mergeCell ref="C1725:C1727"/>
    <mergeCell ref="D1725:D1727"/>
    <mergeCell ref="H1725:H1727"/>
    <mergeCell ref="G1725:G1727"/>
    <mergeCell ref="E1725:E1727"/>
    <mergeCell ref="Q1725:Q1727"/>
    <mergeCell ref="C1587:C1589"/>
    <mergeCell ref="D1587:D1589"/>
    <mergeCell ref="E1587:E1589"/>
    <mergeCell ref="F1587:F1589"/>
    <mergeCell ref="G1587:G1589"/>
    <mergeCell ref="H1587:H1589"/>
    <mergeCell ref="I1587:I1589"/>
    <mergeCell ref="Q1587:Q1589"/>
    <mergeCell ref="C1590:C1592"/>
    <mergeCell ref="D1590:D1592"/>
    <mergeCell ref="E1590:E1592"/>
    <mergeCell ref="F1590:F1592"/>
    <mergeCell ref="G1590:G1592"/>
    <mergeCell ref="H1590:H1592"/>
    <mergeCell ref="I1590:I1592"/>
    <mergeCell ref="Q1590:Q1592"/>
    <mergeCell ref="C1782:C1784"/>
    <mergeCell ref="D1782:D1784"/>
    <mergeCell ref="F1782:F1784"/>
    <mergeCell ref="I1782:I1784"/>
    <mergeCell ref="E1782:E1784"/>
    <mergeCell ref="Q1782:Q1784"/>
    <mergeCell ref="G1782:G1784"/>
    <mergeCell ref="H1782:H1784"/>
    <mergeCell ref="C1503:C1505"/>
    <mergeCell ref="I1503:I1505"/>
    <mergeCell ref="E1503:E1505"/>
    <mergeCell ref="F1503:F1505"/>
    <mergeCell ref="G1503:G1505"/>
    <mergeCell ref="D1503:D1505"/>
    <mergeCell ref="Q1503:Q1505"/>
    <mergeCell ref="C1635:C1637"/>
    <mergeCell ref="I1635:I1637"/>
    <mergeCell ref="H1635:H1637"/>
    <mergeCell ref="D1635:D1637"/>
    <mergeCell ref="F1635:F1637"/>
    <mergeCell ref="G1635:G1637"/>
    <mergeCell ref="E1635:E1637"/>
    <mergeCell ref="Q1635:Q1637"/>
    <mergeCell ref="F1728:F1730"/>
    <mergeCell ref="I1728:I1730"/>
    <mergeCell ref="C1728:C1730"/>
    <mergeCell ref="D1728:D1730"/>
    <mergeCell ref="H1728:H1730"/>
    <mergeCell ref="G1728:G1730"/>
    <mergeCell ref="F1731:F1733"/>
    <mergeCell ref="I1731:I1733"/>
    <mergeCell ref="C1731:C1733"/>
    <mergeCell ref="D1731:D1733"/>
    <mergeCell ref="H1731:H1733"/>
    <mergeCell ref="G1731:G1733"/>
    <mergeCell ref="E1731:E1733"/>
    <mergeCell ref="E1728:E1730"/>
    <mergeCell ref="Q1728:Q1730"/>
    <mergeCell ref="Q1731:Q1733"/>
    <mergeCell ref="C1593:C1595"/>
    <mergeCell ref="D1593:D1595"/>
    <mergeCell ref="F1593:F1595"/>
    <mergeCell ref="G1593:G1595"/>
    <mergeCell ref="H1593:H1595"/>
    <mergeCell ref="I1593:I1595"/>
    <mergeCell ref="E1593:E1595"/>
    <mergeCell ref="C1596:C1598"/>
    <mergeCell ref="D1596:D1598"/>
    <mergeCell ref="F1596:F1598"/>
    <mergeCell ref="H1596:H1598"/>
    <mergeCell ref="I1596:I1598"/>
    <mergeCell ref="E1596:E1598"/>
    <mergeCell ref="Q1593:Q1595"/>
    <mergeCell ref="Q1596:Q1598"/>
    <mergeCell ref="G1596:G1598"/>
    <mergeCell ref="C1785:C1787"/>
    <mergeCell ref="D1785:D1787"/>
    <mergeCell ref="F1785:F1787"/>
    <mergeCell ref="I1785:I1787"/>
    <mergeCell ref="E1785:E1787"/>
    <mergeCell ref="G1785:G1787"/>
    <mergeCell ref="H1785:H1787"/>
    <mergeCell ref="Q1785:Q1787"/>
    <mergeCell ref="C1584:C1586"/>
    <mergeCell ref="C1638:C1640"/>
    <mergeCell ref="I1638:I1640"/>
    <mergeCell ref="H1638:H1640"/>
    <mergeCell ref="D1638:D1640"/>
    <mergeCell ref="F1638:F1640"/>
    <mergeCell ref="G1638:G1640"/>
    <mergeCell ref="E1638:E1640"/>
    <mergeCell ref="Q1638:Q1640"/>
    <mergeCell ref="C1788:C1790"/>
    <mergeCell ref="D1788:D1790"/>
    <mergeCell ref="F1788:F1790"/>
    <mergeCell ref="I1788:I1790"/>
    <mergeCell ref="E1788:E1790"/>
    <mergeCell ref="G1788:G1790"/>
    <mergeCell ref="H1788:H1790"/>
    <mergeCell ref="C1791:C1793"/>
    <mergeCell ref="D1791:D1793"/>
    <mergeCell ref="F1791:F1793"/>
    <mergeCell ref="I1791:I1793"/>
    <mergeCell ref="E1791:E1793"/>
    <mergeCell ref="G1791:G1793"/>
    <mergeCell ref="H1791:H1793"/>
    <mergeCell ref="C1794:C1796"/>
    <mergeCell ref="D1794:D1796"/>
    <mergeCell ref="F1794:F1796"/>
    <mergeCell ref="I1794:I1796"/>
    <mergeCell ref="E1794:E1796"/>
    <mergeCell ref="G1794:G1796"/>
    <mergeCell ref="H1794:H1796"/>
    <mergeCell ref="C1797:C1799"/>
    <mergeCell ref="D1797:D1799"/>
    <mergeCell ref="F1797:F1799"/>
    <mergeCell ref="I1797:I1799"/>
    <mergeCell ref="E1797:E1799"/>
    <mergeCell ref="G1797:G1799"/>
    <mergeCell ref="H1797:H1799"/>
    <mergeCell ref="Q1788:Q1790"/>
    <mergeCell ref="Q1791:Q1793"/>
    <mergeCell ref="Q1794:Q1796"/>
    <mergeCell ref="Q1797:Q1799"/>
    <mergeCell ref="C1506:C1508"/>
    <mergeCell ref="I1506:I1508"/>
    <mergeCell ref="E1506:E1508"/>
    <mergeCell ref="H1506:H1508"/>
    <mergeCell ref="G1506:G1508"/>
    <mergeCell ref="D1506:D1508"/>
    <mergeCell ref="F1506:F1508"/>
    <mergeCell ref="Q1506:Q1508"/>
    <mergeCell ref="F1599:F1601"/>
    <mergeCell ref="H1599:H1601"/>
    <mergeCell ref="I1599:I1601"/>
    <mergeCell ref="E1599:E1601"/>
    <mergeCell ref="G1599:G1601"/>
    <mergeCell ref="Q1599:Q1601"/>
    <mergeCell ref="C1800:C1802"/>
    <mergeCell ref="D1800:D1802"/>
    <mergeCell ref="F1800:F1802"/>
    <mergeCell ref="I1800:I1802"/>
    <mergeCell ref="E1800:E1802"/>
    <mergeCell ref="G1800:G1802"/>
    <mergeCell ref="H1800:H1802"/>
    <mergeCell ref="Q1800:Q1802"/>
    <mergeCell ref="C1641:C1643"/>
    <mergeCell ref="I1641:I1643"/>
    <mergeCell ref="H1641:H1643"/>
    <mergeCell ref="D1641:D1643"/>
    <mergeCell ref="F1641:F1643"/>
    <mergeCell ref="G1641:G1643"/>
    <mergeCell ref="E1641:E1643"/>
    <mergeCell ref="Q1641:Q1643"/>
    <mergeCell ref="C1644:C1646"/>
    <mergeCell ref="I1644:I1646"/>
    <mergeCell ref="H1644:H1646"/>
    <mergeCell ref="D1644:D1646"/>
    <mergeCell ref="F1644:F1646"/>
    <mergeCell ref="G1644:G1646"/>
    <mergeCell ref="E1644:E1646"/>
    <mergeCell ref="Q1644:Q1646"/>
    <mergeCell ref="C1509:C1511"/>
    <mergeCell ref="I1509:I1511"/>
    <mergeCell ref="E1509:E1511"/>
    <mergeCell ref="H1509:H1511"/>
    <mergeCell ref="G1509:G1511"/>
    <mergeCell ref="D1509:D1511"/>
    <mergeCell ref="F1509:F1511"/>
    <mergeCell ref="Q1509:Q1511"/>
    <mergeCell ref="C1803:C1805"/>
    <mergeCell ref="D1803:D1805"/>
    <mergeCell ref="F1803:F1805"/>
    <mergeCell ref="I1803:I1805"/>
    <mergeCell ref="E1803:E1805"/>
    <mergeCell ref="G1803:G1805"/>
    <mergeCell ref="H1803:H1805"/>
    <mergeCell ref="C1806:C1808"/>
    <mergeCell ref="F1806:F1808"/>
    <mergeCell ref="I1806:I1808"/>
    <mergeCell ref="E1806:E1808"/>
    <mergeCell ref="G1806:G1808"/>
    <mergeCell ref="C1809:C1811"/>
    <mergeCell ref="F1809:F1811"/>
    <mergeCell ref="I1809:I1811"/>
    <mergeCell ref="E1809:E1811"/>
    <mergeCell ref="D1806:D1808"/>
    <mergeCell ref="D1809:D1811"/>
    <mergeCell ref="G1809:G1811"/>
    <mergeCell ref="H1806:H1808"/>
    <mergeCell ref="Q1803:Q1805"/>
    <mergeCell ref="Q1806:Q1808"/>
    <mergeCell ref="Q1809:Q1811"/>
    <mergeCell ref="C1812:C1814"/>
    <mergeCell ref="F1812:F1814"/>
    <mergeCell ref="I1812:I1814"/>
    <mergeCell ref="E1812:E1814"/>
    <mergeCell ref="D1812:D1814"/>
    <mergeCell ref="G1812:G1814"/>
    <mergeCell ref="C1815:C1817"/>
    <mergeCell ref="F1815:F1817"/>
    <mergeCell ref="I1815:I1817"/>
    <mergeCell ref="E1815:E1817"/>
    <mergeCell ref="D1815:D1817"/>
    <mergeCell ref="G1815:G1817"/>
    <mergeCell ref="H1809:H1811"/>
    <mergeCell ref="H1812:H1814"/>
    <mergeCell ref="H1815:H1817"/>
    <mergeCell ref="Q1812:Q1814"/>
    <mergeCell ref="Q1815:Q1817"/>
    <mergeCell ref="C1818:C1820"/>
    <mergeCell ref="F1818:F1820"/>
    <mergeCell ref="I1818:I1820"/>
    <mergeCell ref="E1818:E1820"/>
    <mergeCell ref="D1818:D1820"/>
    <mergeCell ref="G1818:G1820"/>
    <mergeCell ref="H1818:H1820"/>
    <mergeCell ref="Q1818:Q1820"/>
    <mergeCell ref="C1599:C1601"/>
    <mergeCell ref="D1599:D1601"/>
    <mergeCell ref="F1734:F1736"/>
    <mergeCell ref="I1734:I1736"/>
    <mergeCell ref="C1734:C1736"/>
    <mergeCell ref="D1734:D1736"/>
    <mergeCell ref="H1734:H1736"/>
    <mergeCell ref="E1734:E1736"/>
    <mergeCell ref="G1734:G1736"/>
    <mergeCell ref="Q1734:Q1736"/>
    <mergeCell ref="C1821:C1823"/>
    <mergeCell ref="F1821:F1823"/>
    <mergeCell ref="I1821:I1823"/>
    <mergeCell ref="E1821:E1823"/>
    <mergeCell ref="D1821:D1823"/>
    <mergeCell ref="G1821:G1823"/>
    <mergeCell ref="H1821:H1823"/>
    <mergeCell ref="Q1821:Q1823"/>
    <mergeCell ref="C1647:C1649"/>
    <mergeCell ref="I1647:I1649"/>
    <mergeCell ref="H1647:H1649"/>
    <mergeCell ref="D1647:D1649"/>
    <mergeCell ref="F1647:F1649"/>
    <mergeCell ref="G1647:G1649"/>
    <mergeCell ref="E1647:E1649"/>
    <mergeCell ref="Q1647:Q1649"/>
    <mergeCell ref="H1701:H1703"/>
    <mergeCell ref="C1650:C1652"/>
    <mergeCell ref="I1650:I1652"/>
    <mergeCell ref="F1650:F1652"/>
    <mergeCell ref="Q1650:Q1652"/>
    <mergeCell ref="D1650:D1652"/>
    <mergeCell ref="E1650:E1652"/>
    <mergeCell ref="G1650:G1652"/>
    <mergeCell ref="H1650:H1652"/>
    <mergeCell ref="H1602:H1604"/>
    <mergeCell ref="I1602:I1604"/>
    <mergeCell ref="E1602:E1604"/>
    <mergeCell ref="G1602:G1604"/>
    <mergeCell ref="C1602:C1604"/>
    <mergeCell ref="D1602:D1604"/>
    <mergeCell ref="F1602:F1604"/>
    <mergeCell ref="Q1602:Q1604"/>
    <mergeCell ref="C1512:C1514"/>
    <mergeCell ref="I1512:I1514"/>
    <mergeCell ref="E1512:E1514"/>
    <mergeCell ref="H1512:H1514"/>
    <mergeCell ref="G1512:G1514"/>
    <mergeCell ref="D1512:D1514"/>
    <mergeCell ref="F1512:F1514"/>
    <mergeCell ref="Q1512:Q1514"/>
    <mergeCell ref="C1515:C1517"/>
    <mergeCell ref="I1515:I1517"/>
    <mergeCell ref="H1515:H1517"/>
    <mergeCell ref="G1515:G1517"/>
    <mergeCell ref="D1515:D1517"/>
    <mergeCell ref="E1515:E1517"/>
    <mergeCell ref="F1515:F1517"/>
    <mergeCell ref="Q1515:Q1517"/>
    <mergeCell ref="H1605:H1607"/>
    <mergeCell ref="I1605:I1607"/>
    <mergeCell ref="G1605:G1607"/>
    <mergeCell ref="C1605:C1607"/>
    <mergeCell ref="D1605:D1607"/>
    <mergeCell ref="E1605:E1607"/>
    <mergeCell ref="F1605:F1607"/>
    <mergeCell ref="Q1605:Q1607"/>
    <mergeCell ref="H1608:H1610"/>
    <mergeCell ref="I1608:I1610"/>
    <mergeCell ref="G1608:G1610"/>
    <mergeCell ref="C1608:C1610"/>
    <mergeCell ref="D1608:D1610"/>
    <mergeCell ref="E1608:E1610"/>
    <mergeCell ref="F1608:F1610"/>
    <mergeCell ref="Q1608:Q1610"/>
    <mergeCell ref="H1611:H1613"/>
    <mergeCell ref="I1611:I1613"/>
    <mergeCell ref="G1611:G1613"/>
    <mergeCell ref="C1611:C1613"/>
    <mergeCell ref="D1611:D1613"/>
    <mergeCell ref="F1611:F1613"/>
    <mergeCell ref="E1611:E1613"/>
    <mergeCell ref="Q1611:Q1613"/>
    <mergeCell ref="F1737:F1739"/>
    <mergeCell ref="I1737:I1739"/>
    <mergeCell ref="C1737:C1739"/>
    <mergeCell ref="D1737:D1739"/>
    <mergeCell ref="H1737:H1739"/>
    <mergeCell ref="G1737:G1739"/>
    <mergeCell ref="E1737:E1739"/>
    <mergeCell ref="Q1737:Q1739"/>
    <mergeCell ref="H1614:H1616"/>
    <mergeCell ref="I1614:I1616"/>
    <mergeCell ref="G1614:G1616"/>
    <mergeCell ref="C1614:C1616"/>
    <mergeCell ref="D1614:D1616"/>
    <mergeCell ref="F1614:F1616"/>
    <mergeCell ref="E1614:E1616"/>
    <mergeCell ref="Q1614:Q1616"/>
    <mergeCell ref="I1653:I1655"/>
    <mergeCell ref="F1653:F1655"/>
    <mergeCell ref="D1653:D1655"/>
    <mergeCell ref="G1653:G1655"/>
    <mergeCell ref="H1653:H1655"/>
    <mergeCell ref="C1653:C1655"/>
    <mergeCell ref="E1653:E1655"/>
    <mergeCell ref="I1656:I1658"/>
    <mergeCell ref="D1656:D1658"/>
    <mergeCell ref="G1656:G1658"/>
    <mergeCell ref="H1656:H1658"/>
    <mergeCell ref="C1656:C1658"/>
    <mergeCell ref="E1656:E1658"/>
    <mergeCell ref="Q1653:Q1655"/>
    <mergeCell ref="Q1656:Q1658"/>
    <mergeCell ref="F1656:F1658"/>
    <mergeCell ref="G1449:G1451"/>
    <mergeCell ref="H1503:H1505"/>
    <mergeCell ref="C1440:C1442"/>
    <mergeCell ref="H1440:H1442"/>
    <mergeCell ref="H1692:H1694"/>
    <mergeCell ref="B1548:B1619"/>
    <mergeCell ref="H1617:H1619"/>
    <mergeCell ref="I1617:I1619"/>
    <mergeCell ref="G1617:G1619"/>
    <mergeCell ref="C1617:C1619"/>
    <mergeCell ref="D1617:D1619"/>
    <mergeCell ref="E1617:E1619"/>
    <mergeCell ref="F1617:F1619"/>
    <mergeCell ref="Q1617:Q1619"/>
    <mergeCell ref="I1659:I1661"/>
    <mergeCell ref="D1659:D1661"/>
    <mergeCell ref="G1659:G1661"/>
    <mergeCell ref="H1659:H1661"/>
    <mergeCell ref="C1659:C1661"/>
    <mergeCell ref="F1659:F1661"/>
    <mergeCell ref="E1659:E1661"/>
    <mergeCell ref="Q1659:Q1661"/>
    <mergeCell ref="C1518:C1520"/>
    <mergeCell ref="I1518:I1520"/>
    <mergeCell ref="H1518:H1520"/>
    <mergeCell ref="G1518:G1520"/>
    <mergeCell ref="D1518:D1520"/>
    <mergeCell ref="F1518:F1520"/>
    <mergeCell ref="C1521:C1523"/>
    <mergeCell ref="I1521:I1523"/>
    <mergeCell ref="H1521:H1523"/>
    <mergeCell ref="G1521:G1523"/>
    <mergeCell ref="E1521:E1523"/>
    <mergeCell ref="F1521:F1523"/>
    <mergeCell ref="C1524:C1526"/>
    <mergeCell ref="I1524:I1526"/>
    <mergeCell ref="H1524:H1526"/>
    <mergeCell ref="G1524:G1526"/>
    <mergeCell ref="E1524:E1526"/>
    <mergeCell ref="F1524:F1526"/>
    <mergeCell ref="E1518:E1520"/>
    <mergeCell ref="Q1518:Q1520"/>
    <mergeCell ref="Q1521:Q1523"/>
    <mergeCell ref="Q1524:Q1526"/>
    <mergeCell ref="D1521:D1523"/>
    <mergeCell ref="D1524:D1526"/>
    <mergeCell ref="C1527:C1529"/>
    <mergeCell ref="I1527:I1529"/>
    <mergeCell ref="H1527:H1529"/>
    <mergeCell ref="G1527:G1529"/>
    <mergeCell ref="E1527:E1529"/>
    <mergeCell ref="F1527:F1529"/>
    <mergeCell ref="C1530:C1532"/>
    <mergeCell ref="I1530:I1532"/>
    <mergeCell ref="H1530:H1532"/>
    <mergeCell ref="G1530:G1532"/>
    <mergeCell ref="E1530:E1532"/>
    <mergeCell ref="F1530:F1532"/>
    <mergeCell ref="C1533:C1535"/>
    <mergeCell ref="I1533:I1535"/>
    <mergeCell ref="H1533:H1535"/>
    <mergeCell ref="G1533:G1535"/>
    <mergeCell ref="E1533:E1535"/>
    <mergeCell ref="F1533:F1535"/>
    <mergeCell ref="D1527:D1529"/>
    <mergeCell ref="D1530:D1532"/>
    <mergeCell ref="D1533:D1535"/>
    <mergeCell ref="Q1527:Q1529"/>
    <mergeCell ref="Q1530:Q1532"/>
    <mergeCell ref="Q1533:Q1535"/>
    <mergeCell ref="A1440:A1826"/>
    <mergeCell ref="B1746:B1826"/>
    <mergeCell ref="C1824:C1826"/>
    <mergeCell ref="F1824:F1826"/>
    <mergeCell ref="I1824:I1826"/>
    <mergeCell ref="E1824:E1826"/>
    <mergeCell ref="D1824:D1826"/>
    <mergeCell ref="G1824:G1826"/>
    <mergeCell ref="H1824:H1826"/>
    <mergeCell ref="Q1824:Q1826"/>
    <mergeCell ref="C1662:C1664"/>
    <mergeCell ref="D1662:D1664"/>
    <mergeCell ref="F1662:F1664"/>
    <mergeCell ref="G1662:G1664"/>
    <mergeCell ref="H1662:H1664"/>
    <mergeCell ref="I1662:I1664"/>
    <mergeCell ref="E1662:E1664"/>
    <mergeCell ref="Q1662:Q1664"/>
    <mergeCell ref="F1740:F1742"/>
    <mergeCell ref="I1740:I1742"/>
    <mergeCell ref="C1740:C1742"/>
    <mergeCell ref="D1740:D1742"/>
    <mergeCell ref="H1740:H1742"/>
    <mergeCell ref="G1740:G1742"/>
    <mergeCell ref="E1740:E1742"/>
    <mergeCell ref="Q1740:Q1742"/>
    <mergeCell ref="I1665:I1667"/>
    <mergeCell ref="D1665:D1667"/>
    <mergeCell ref="G1665:G1667"/>
    <mergeCell ref="H1665:H1667"/>
    <mergeCell ref="C1665:C1667"/>
    <mergeCell ref="F1665:F1667"/>
    <mergeCell ref="E1665:E1667"/>
    <mergeCell ref="Q1665:Q1667"/>
    <mergeCell ref="F1668:F1670"/>
    <mergeCell ref="H1668:H1670"/>
    <mergeCell ref="I1668:I1670"/>
    <mergeCell ref="G1668:G1670"/>
    <mergeCell ref="C1668:C1670"/>
    <mergeCell ref="Q1668:Q1670"/>
    <mergeCell ref="D1668:D1670"/>
    <mergeCell ref="E1668:E1670"/>
    <mergeCell ref="B1680:B1745"/>
    <mergeCell ref="F1743:F1745"/>
    <mergeCell ref="I1743:I1745"/>
    <mergeCell ref="C1743:C1745"/>
    <mergeCell ref="D1743:D1745"/>
    <mergeCell ref="H1743:H1745"/>
    <mergeCell ref="G1743:G1745"/>
    <mergeCell ref="E1743:E1745"/>
    <mergeCell ref="Q1743:Q1745"/>
    <mergeCell ref="C1536:C1538"/>
    <mergeCell ref="I1536:I1538"/>
    <mergeCell ref="H1536:H1538"/>
    <mergeCell ref="G1536:G1538"/>
    <mergeCell ref="F1536:F1538"/>
    <mergeCell ref="D1536:D1538"/>
    <mergeCell ref="E1536:E1538"/>
    <mergeCell ref="Q1536:Q1538"/>
    <mergeCell ref="I1671:I1673"/>
    <mergeCell ref="D1671:D1673"/>
    <mergeCell ref="G1671:G1673"/>
    <mergeCell ref="H1671:H1673"/>
    <mergeCell ref="C1671:C1673"/>
    <mergeCell ref="F1671:F1673"/>
    <mergeCell ref="I1674:I1676"/>
    <mergeCell ref="D1674:D1676"/>
    <mergeCell ref="G1674:G1676"/>
    <mergeCell ref="H1674:H1676"/>
    <mergeCell ref="C1674:C1676"/>
    <mergeCell ref="F1674:F1676"/>
    <mergeCell ref="E1674:E1676"/>
    <mergeCell ref="E1671:E1673"/>
    <mergeCell ref="Q1671:Q1673"/>
    <mergeCell ref="Q1674:Q1676"/>
    <mergeCell ref="B1620:B1679"/>
    <mergeCell ref="I1677:I1679"/>
    <mergeCell ref="D1677:D1679"/>
    <mergeCell ref="G1677:G1679"/>
    <mergeCell ref="H1677:H1679"/>
    <mergeCell ref="C1677:C1679"/>
    <mergeCell ref="F1677:F1679"/>
    <mergeCell ref="E1677:E1679"/>
    <mergeCell ref="Q1677:Q1679"/>
    <mergeCell ref="C1219:C1221"/>
    <mergeCell ref="D1219:D1221"/>
    <mergeCell ref="E1219:E1221"/>
    <mergeCell ref="F1219:F1221"/>
    <mergeCell ref="G1219:G1221"/>
    <mergeCell ref="H1219:H1221"/>
    <mergeCell ref="I1219:I1221"/>
    <mergeCell ref="Q1219:Q1221"/>
    <mergeCell ref="Q1147:Q1149"/>
    <mergeCell ref="Q1039:Q1041"/>
    <mergeCell ref="D1351:D1353"/>
    <mergeCell ref="E1351:E1353"/>
    <mergeCell ref="F1351:F1353"/>
    <mergeCell ref="G1351:G1353"/>
    <mergeCell ref="H1351:H1353"/>
    <mergeCell ref="I1351:I1353"/>
    <mergeCell ref="Q1351:Q1353"/>
    <mergeCell ref="Q1042:Q1044"/>
    <mergeCell ref="Q1045:Q1047"/>
    <mergeCell ref="Q1048:Q1050"/>
    <mergeCell ref="D1150:D1152"/>
    <mergeCell ref="E1150:E1152"/>
    <mergeCell ref="F1150:F1152"/>
    <mergeCell ref="G1150:G1152"/>
    <mergeCell ref="H1150:H1152"/>
    <mergeCell ref="I1150:I1152"/>
    <mergeCell ref="Q1150:Q1152"/>
    <mergeCell ref="D1153:D1155"/>
    <mergeCell ref="E1153:E1155"/>
    <mergeCell ref="F1153:F1155"/>
    <mergeCell ref="G1153:G1155"/>
    <mergeCell ref="H1153:H1155"/>
    <mergeCell ref="I1153:I1155"/>
    <mergeCell ref="Q1153:Q1155"/>
    <mergeCell ref="C1150:C1152"/>
    <mergeCell ref="C1153:C1155"/>
    <mergeCell ref="D1147:D1149"/>
    <mergeCell ref="E1147:E1149"/>
    <mergeCell ref="F1147:F1149"/>
    <mergeCell ref="G1147:G1149"/>
    <mergeCell ref="H1147:H1149"/>
    <mergeCell ref="I1147:I1149"/>
    <mergeCell ref="C1147:C1149"/>
    <mergeCell ref="D1039:D1041"/>
    <mergeCell ref="E1039:E1041"/>
    <mergeCell ref="F1039:F1041"/>
    <mergeCell ref="G1039:G1041"/>
    <mergeCell ref="I1039:I1041"/>
    <mergeCell ref="C1042:C1044"/>
    <mergeCell ref="D1042:D1044"/>
    <mergeCell ref="E1042:E1044"/>
    <mergeCell ref="G1042:G1044"/>
    <mergeCell ref="I1042:I1044"/>
    <mergeCell ref="F1042:F1044"/>
    <mergeCell ref="H1042:H1044"/>
    <mergeCell ref="C1045:C1047"/>
    <mergeCell ref="D1045:D1047"/>
    <mergeCell ref="E1045:E1047"/>
    <mergeCell ref="I1045:I1047"/>
    <mergeCell ref="F1045:F1047"/>
    <mergeCell ref="H1045:H1047"/>
    <mergeCell ref="C1048:C1050"/>
    <mergeCell ref="D1048:D1050"/>
    <mergeCell ref="E1048:E1050"/>
    <mergeCell ref="I1048:I1050"/>
    <mergeCell ref="F1048:F1050"/>
    <mergeCell ref="G1045:G1047"/>
    <mergeCell ref="H1048:H1050"/>
    <mergeCell ref="C1051:C1053"/>
    <mergeCell ref="D1051:D1053"/>
    <mergeCell ref="E1051:E1053"/>
    <mergeCell ref="F1051:F1053"/>
    <mergeCell ref="G1051:G1053"/>
    <mergeCell ref="H1051:H1053"/>
    <mergeCell ref="I1051:I1053"/>
    <mergeCell ref="C1054:C1056"/>
    <mergeCell ref="D1054:D1056"/>
    <mergeCell ref="E1054:E1056"/>
    <mergeCell ref="F1054:F1056"/>
    <mergeCell ref="G1054:G1056"/>
    <mergeCell ref="H1054:H1056"/>
    <mergeCell ref="I1054:I1056"/>
    <mergeCell ref="C1057:C1059"/>
    <mergeCell ref="E1057:E1059"/>
    <mergeCell ref="I1057:I1059"/>
    <mergeCell ref="F1057:F1059"/>
    <mergeCell ref="G1057:G1059"/>
    <mergeCell ref="H1057:H1059"/>
    <mergeCell ref="D1057:D1059"/>
    <mergeCell ref="C1060:C1062"/>
    <mergeCell ref="E1060:E1062"/>
    <mergeCell ref="F1060:F1062"/>
    <mergeCell ref="I1060:I1062"/>
    <mergeCell ref="D1060:D1062"/>
    <mergeCell ref="C1354:C1356"/>
    <mergeCell ref="D1354:D1356"/>
    <mergeCell ref="F1354:F1356"/>
    <mergeCell ref="I1354:I1356"/>
    <mergeCell ref="G1354:G1356"/>
    <mergeCell ref="H1354:H1356"/>
    <mergeCell ref="E1354:E1356"/>
    <mergeCell ref="Q1354:Q1356"/>
    <mergeCell ref="I1063:I1065"/>
    <mergeCell ref="C1063:C1065"/>
    <mergeCell ref="D1063:D1065"/>
    <mergeCell ref="E1063:E1065"/>
    <mergeCell ref="F1063:F1065"/>
    <mergeCell ref="I1066:I1068"/>
    <mergeCell ref="C1066:C1068"/>
    <mergeCell ref="D1066:D1068"/>
    <mergeCell ref="E1066:E1068"/>
    <mergeCell ref="F1066:F1068"/>
    <mergeCell ref="G1060:G1062"/>
    <mergeCell ref="H1060:H1062"/>
    <mergeCell ref="H1063:H1065"/>
    <mergeCell ref="H1066:H1068"/>
    <mergeCell ref="G1063:G1065"/>
    <mergeCell ref="C1069:C1071"/>
    <mergeCell ref="D1069:D1071"/>
    <mergeCell ref="E1069:E1071"/>
    <mergeCell ref="F1069:F1071"/>
    <mergeCell ref="G1069:G1071"/>
    <mergeCell ref="H1069:H1071"/>
    <mergeCell ref="I1069:I1071"/>
    <mergeCell ref="C1072:C1074"/>
    <mergeCell ref="E1072:E1074"/>
    <mergeCell ref="F1072:F1074"/>
    <mergeCell ref="H1072:H1074"/>
    <mergeCell ref="I1072:I1074"/>
    <mergeCell ref="D1072:D1074"/>
    <mergeCell ref="G1072:G1074"/>
    <mergeCell ref="C1075:C1077"/>
    <mergeCell ref="E1075:E1077"/>
    <mergeCell ref="F1075:F1077"/>
    <mergeCell ref="H1075:H1077"/>
    <mergeCell ref="I1075:I1077"/>
    <mergeCell ref="D1075:D1077"/>
    <mergeCell ref="D1279:D1281"/>
    <mergeCell ref="F1279:F1281"/>
    <mergeCell ref="H1279:H1281"/>
    <mergeCell ref="I1279:I1281"/>
    <mergeCell ref="G1279:G1281"/>
    <mergeCell ref="C1279:C1281"/>
    <mergeCell ref="E1279:E1281"/>
    <mergeCell ref="Q1279:Q1281"/>
    <mergeCell ref="D1282:D1284"/>
    <mergeCell ref="F1282:F1284"/>
    <mergeCell ref="H1282:H1284"/>
    <mergeCell ref="I1282:I1284"/>
    <mergeCell ref="G1282:G1284"/>
    <mergeCell ref="C1282:C1284"/>
    <mergeCell ref="E1282:E1284"/>
    <mergeCell ref="Q1282:Q1284"/>
    <mergeCell ref="D1225:D1227"/>
    <mergeCell ref="G1225:G1227"/>
    <mergeCell ref="H1225:H1227"/>
    <mergeCell ref="I1225:I1227"/>
    <mergeCell ref="C1225:C1227"/>
    <mergeCell ref="Q1225:Q1227"/>
    <mergeCell ref="F1225:F1227"/>
    <mergeCell ref="C1357:C1359"/>
    <mergeCell ref="D1357:D1359"/>
    <mergeCell ref="E1357:E1359"/>
    <mergeCell ref="F1357:F1359"/>
    <mergeCell ref="I1357:I1359"/>
    <mergeCell ref="G1357:G1359"/>
    <mergeCell ref="H1357:H1359"/>
    <mergeCell ref="C1360:C1362"/>
    <mergeCell ref="D1360:D1362"/>
    <mergeCell ref="E1360:E1362"/>
    <mergeCell ref="F1360:F1362"/>
    <mergeCell ref="I1360:I1362"/>
    <mergeCell ref="G1360:G1362"/>
    <mergeCell ref="H1360:H1362"/>
    <mergeCell ref="Q1357:Q1359"/>
    <mergeCell ref="Q1360:Q1362"/>
    <mergeCell ref="C1078:C1080"/>
    <mergeCell ref="E1078:E1080"/>
    <mergeCell ref="F1078:F1080"/>
    <mergeCell ref="H1078:H1080"/>
    <mergeCell ref="I1078:I1080"/>
    <mergeCell ref="D1078:D1080"/>
    <mergeCell ref="G1078:G1080"/>
    <mergeCell ref="C1081:C1083"/>
    <mergeCell ref="D1081:D1083"/>
    <mergeCell ref="E1081:E1083"/>
    <mergeCell ref="F1081:F1083"/>
    <mergeCell ref="G1081:G1083"/>
    <mergeCell ref="I1081:I1083"/>
    <mergeCell ref="H1081:H1083"/>
    <mergeCell ref="D1285:D1287"/>
    <mergeCell ref="F1285:F1287"/>
    <mergeCell ref="H1285:H1287"/>
    <mergeCell ref="I1285:I1287"/>
    <mergeCell ref="G1285:G1287"/>
    <mergeCell ref="E1285:E1287"/>
    <mergeCell ref="Q1285:Q1287"/>
    <mergeCell ref="D1363:D1365"/>
    <mergeCell ref="E1363:E1365"/>
    <mergeCell ref="F1363:F1365"/>
    <mergeCell ref="G1363:G1365"/>
    <mergeCell ref="H1363:H1365"/>
    <mergeCell ref="I1363:I1365"/>
    <mergeCell ref="Q1363:Q1365"/>
    <mergeCell ref="D1228:D1230"/>
    <mergeCell ref="E1228:E1230"/>
    <mergeCell ref="F1228:F1230"/>
    <mergeCell ref="G1228:G1230"/>
    <mergeCell ref="H1228:H1230"/>
    <mergeCell ref="I1228:I1230"/>
    <mergeCell ref="C1228:C1230"/>
    <mergeCell ref="Q1228:Q1230"/>
    <mergeCell ref="C1084:C1086"/>
    <mergeCell ref="D1084:D1086"/>
    <mergeCell ref="E1084:E1086"/>
    <mergeCell ref="F1084:F1086"/>
    <mergeCell ref="G1084:G1086"/>
    <mergeCell ref="I1084:I1086"/>
    <mergeCell ref="H1084:H1086"/>
    <mergeCell ref="E1225:E1227"/>
    <mergeCell ref="C1366:C1368"/>
    <mergeCell ref="D1366:D1368"/>
    <mergeCell ref="E1366:E1368"/>
    <mergeCell ref="F1366:F1368"/>
    <mergeCell ref="G1366:G1368"/>
    <mergeCell ref="H1366:H1368"/>
    <mergeCell ref="I1366:I1368"/>
    <mergeCell ref="Q1366:Q1368"/>
    <mergeCell ref="D1156:D1158"/>
    <mergeCell ref="E1156:E1158"/>
    <mergeCell ref="F1156:F1158"/>
    <mergeCell ref="G1156:G1158"/>
    <mergeCell ref="H1156:H1158"/>
    <mergeCell ref="I1156:I1158"/>
    <mergeCell ref="C1156:C1158"/>
    <mergeCell ref="Q1156:Q1158"/>
    <mergeCell ref="C1363:C1365"/>
    <mergeCell ref="D1159:D1161"/>
    <mergeCell ref="E1159:E1161"/>
    <mergeCell ref="F1159:F1161"/>
    <mergeCell ref="G1159:G1161"/>
    <mergeCell ref="H1159:H1161"/>
    <mergeCell ref="I1159:I1161"/>
    <mergeCell ref="C1159:C1161"/>
    <mergeCell ref="Q1159:Q1161"/>
    <mergeCell ref="D1162:D1164"/>
    <mergeCell ref="E1162:E1164"/>
    <mergeCell ref="F1162:F1164"/>
    <mergeCell ref="H1162:H1164"/>
    <mergeCell ref="I1162:I1164"/>
    <mergeCell ref="C1162:C1164"/>
    <mergeCell ref="Q1162:Q1164"/>
    <mergeCell ref="C1087:C1089"/>
    <mergeCell ref="D1087:D1089"/>
    <mergeCell ref="E1087:E1089"/>
    <mergeCell ref="F1087:F1089"/>
    <mergeCell ref="I1087:I1089"/>
    <mergeCell ref="G1087:G1089"/>
    <mergeCell ref="H1087:H1089"/>
    <mergeCell ref="D1165:D1167"/>
    <mergeCell ref="E1165:E1167"/>
    <mergeCell ref="F1165:F1167"/>
    <mergeCell ref="G1165:G1167"/>
    <mergeCell ref="H1165:H1167"/>
    <mergeCell ref="I1165:I1167"/>
    <mergeCell ref="C1165:C1167"/>
    <mergeCell ref="E1168:E1170"/>
    <mergeCell ref="F1168:F1170"/>
    <mergeCell ref="G1168:G1170"/>
    <mergeCell ref="H1168:H1170"/>
    <mergeCell ref="I1168:I1170"/>
    <mergeCell ref="C1168:C1170"/>
    <mergeCell ref="Q1165:Q1167"/>
    <mergeCell ref="D1168:D1170"/>
    <mergeCell ref="Q1168:Q1170"/>
    <mergeCell ref="C1090:C1092"/>
    <mergeCell ref="E1090:E1092"/>
    <mergeCell ref="F1090:F1092"/>
    <mergeCell ref="H1090:H1092"/>
    <mergeCell ref="I1090:I1092"/>
    <mergeCell ref="D1090:D1092"/>
    <mergeCell ref="G1090:G1092"/>
    <mergeCell ref="C1351:C1353"/>
    <mergeCell ref="C1288:C1290"/>
    <mergeCell ref="H1288:H1290"/>
    <mergeCell ref="I1288:I1290"/>
    <mergeCell ref="G1288:G1290"/>
    <mergeCell ref="E1288:E1290"/>
    <mergeCell ref="D1288:D1290"/>
    <mergeCell ref="F1288:F1290"/>
    <mergeCell ref="Q1288:Q1290"/>
    <mergeCell ref="C1285:C1287"/>
    <mergeCell ref="C1291:C1293"/>
    <mergeCell ref="I1291:I1293"/>
    <mergeCell ref="G1291:G1293"/>
    <mergeCell ref="E1291:E1293"/>
    <mergeCell ref="D1291:D1293"/>
    <mergeCell ref="F1291:F1293"/>
    <mergeCell ref="Q1291:Q1293"/>
    <mergeCell ref="C1093:C1095"/>
    <mergeCell ref="D1093:D1095"/>
    <mergeCell ref="E1093:E1095"/>
    <mergeCell ref="F1093:F1095"/>
    <mergeCell ref="G1093:G1095"/>
    <mergeCell ref="H1093:H1095"/>
    <mergeCell ref="I1093:I1095"/>
    <mergeCell ref="G1162:G1164"/>
    <mergeCell ref="E1171:E1173"/>
    <mergeCell ref="F1171:F1173"/>
    <mergeCell ref="G1171:G1173"/>
    <mergeCell ref="I1171:I1173"/>
    <mergeCell ref="C1171:C1173"/>
    <mergeCell ref="D1171:D1173"/>
    <mergeCell ref="H1171:H1173"/>
    <mergeCell ref="Q1171:Q1173"/>
    <mergeCell ref="C1369:C1371"/>
    <mergeCell ref="D1369:D1371"/>
    <mergeCell ref="E1369:E1371"/>
    <mergeCell ref="F1369:F1371"/>
    <mergeCell ref="G1369:G1371"/>
    <mergeCell ref="H1369:H1371"/>
    <mergeCell ref="I1369:I1371"/>
    <mergeCell ref="C1372:C1374"/>
    <mergeCell ref="D1372:D1374"/>
    <mergeCell ref="E1372:E1374"/>
    <mergeCell ref="F1372:F1374"/>
    <mergeCell ref="G1372:G1374"/>
    <mergeCell ref="I1372:I1374"/>
    <mergeCell ref="Q1369:Q1371"/>
    <mergeCell ref="Q1372:Q1374"/>
    <mergeCell ref="C1222:C1224"/>
    <mergeCell ref="D1222:D1224"/>
    <mergeCell ref="E1222:E1224"/>
    <mergeCell ref="F1222:F1224"/>
    <mergeCell ref="G1222:G1224"/>
    <mergeCell ref="H1222:H1224"/>
    <mergeCell ref="I1222:I1224"/>
    <mergeCell ref="D1294:D1296"/>
    <mergeCell ref="F1294:F1296"/>
    <mergeCell ref="H1294:H1296"/>
    <mergeCell ref="I1294:I1296"/>
    <mergeCell ref="G1294:G1296"/>
    <mergeCell ref="C1294:C1296"/>
    <mergeCell ref="E1294:E1296"/>
    <mergeCell ref="Q1294:Q1296"/>
    <mergeCell ref="C1375:C1377"/>
    <mergeCell ref="D1375:D1377"/>
    <mergeCell ref="E1375:E1377"/>
    <mergeCell ref="F1375:F1377"/>
    <mergeCell ref="G1375:G1377"/>
    <mergeCell ref="H1375:H1377"/>
    <mergeCell ref="I1375:I1377"/>
    <mergeCell ref="Q1375:Q1377"/>
    <mergeCell ref="G1066:G1068"/>
    <mergeCell ref="H1372:H1374"/>
    <mergeCell ref="Q1054:Q1056"/>
    <mergeCell ref="Q1051:Q1053"/>
    <mergeCell ref="Q1057:Q1059"/>
    <mergeCell ref="Q1060:Q1062"/>
    <mergeCell ref="Q1063:Q1065"/>
    <mergeCell ref="Q1066:Q1068"/>
    <mergeCell ref="Q1069:Q1071"/>
    <mergeCell ref="Q1072:Q1074"/>
    <mergeCell ref="Q1075:Q1077"/>
    <mergeCell ref="Q1078:Q1080"/>
    <mergeCell ref="Q1081:Q1083"/>
    <mergeCell ref="Q1084:Q1086"/>
    <mergeCell ref="Q1087:Q1089"/>
    <mergeCell ref="Q1090:Q1092"/>
    <mergeCell ref="Q1093:Q1095"/>
    <mergeCell ref="D1297:D1299"/>
    <mergeCell ref="H1297:H1299"/>
    <mergeCell ref="I1297:I1299"/>
    <mergeCell ref="G1297:G1299"/>
    <mergeCell ref="C1297:C1299"/>
    <mergeCell ref="E1297:E1299"/>
    <mergeCell ref="F1297:F1299"/>
    <mergeCell ref="Q1297:Q1299"/>
    <mergeCell ref="C1378:C1380"/>
    <mergeCell ref="D1378:D1380"/>
    <mergeCell ref="F1378:F1380"/>
    <mergeCell ref="I1378:I1380"/>
    <mergeCell ref="G1378:G1380"/>
    <mergeCell ref="H1378:H1380"/>
    <mergeCell ref="E1378:E1380"/>
    <mergeCell ref="Q1378:Q1380"/>
    <mergeCell ref="G1075:G1077"/>
    <mergeCell ref="D1300:D1302"/>
    <mergeCell ref="E1300:E1302"/>
    <mergeCell ref="F1300:F1302"/>
    <mergeCell ref="I1300:I1302"/>
    <mergeCell ref="C1300:C1302"/>
    <mergeCell ref="Q1300:Q1302"/>
    <mergeCell ref="C1381:C1383"/>
    <mergeCell ref="D1381:D1383"/>
    <mergeCell ref="F1381:F1383"/>
    <mergeCell ref="I1381:I1383"/>
    <mergeCell ref="G1381:G1383"/>
    <mergeCell ref="H1381:H1383"/>
    <mergeCell ref="E1381:E1383"/>
    <mergeCell ref="Q1381:Q1383"/>
    <mergeCell ref="D1303:D1305"/>
    <mergeCell ref="E1303:E1305"/>
    <mergeCell ref="F1303:F1305"/>
    <mergeCell ref="I1303:I1305"/>
    <mergeCell ref="G1303:G1305"/>
    <mergeCell ref="C1303:C1305"/>
    <mergeCell ref="D1306:D1308"/>
    <mergeCell ref="F1306:F1308"/>
    <mergeCell ref="H1306:H1308"/>
    <mergeCell ref="I1306:I1308"/>
    <mergeCell ref="C1306:C1308"/>
    <mergeCell ref="E1306:E1308"/>
    <mergeCell ref="G1306:G1308"/>
    <mergeCell ref="Q1303:Q1305"/>
    <mergeCell ref="Q1306:Q1308"/>
    <mergeCell ref="C1096:C1098"/>
    <mergeCell ref="F1096:F1098"/>
    <mergeCell ref="I1096:I1098"/>
    <mergeCell ref="D1096:D1098"/>
    <mergeCell ref="H1096:H1098"/>
    <mergeCell ref="G1096:G1098"/>
    <mergeCell ref="E1096:E1098"/>
    <mergeCell ref="Q1096:Q1098"/>
    <mergeCell ref="D1309:D1311"/>
    <mergeCell ref="F1309:F1311"/>
    <mergeCell ref="H1309:H1311"/>
    <mergeCell ref="I1309:I1311"/>
    <mergeCell ref="C1309:C1311"/>
    <mergeCell ref="G1309:G1311"/>
    <mergeCell ref="E1309:E1311"/>
    <mergeCell ref="Q1309:Q1311"/>
    <mergeCell ref="D1312:D1314"/>
    <mergeCell ref="F1312:F1314"/>
    <mergeCell ref="H1312:H1314"/>
    <mergeCell ref="I1312:I1314"/>
    <mergeCell ref="C1312:C1314"/>
    <mergeCell ref="G1312:G1314"/>
    <mergeCell ref="E1312:E1314"/>
    <mergeCell ref="D1315:D1317"/>
    <mergeCell ref="F1315:F1317"/>
    <mergeCell ref="C1315:C1317"/>
    <mergeCell ref="E1315:E1317"/>
    <mergeCell ref="D1318:D1320"/>
    <mergeCell ref="F1318:F1320"/>
    <mergeCell ref="C1318:C1320"/>
    <mergeCell ref="E1318:E1320"/>
    <mergeCell ref="D1321:D1323"/>
    <mergeCell ref="F1321:F1323"/>
    <mergeCell ref="H1321:H1323"/>
    <mergeCell ref="I1321:I1323"/>
    <mergeCell ref="C1321:C1323"/>
    <mergeCell ref="G1321:G1323"/>
    <mergeCell ref="E1321:E1323"/>
    <mergeCell ref="Q1312:Q1314"/>
    <mergeCell ref="Q1315:Q1317"/>
    <mergeCell ref="Q1318:Q1320"/>
    <mergeCell ref="Q1321:Q1323"/>
    <mergeCell ref="H1315:H1317"/>
    <mergeCell ref="I1315:I1317"/>
    <mergeCell ref="G1315:G1317"/>
    <mergeCell ref="I1318:I1320"/>
    <mergeCell ref="G1318:G1320"/>
    <mergeCell ref="G1300:G1302"/>
    <mergeCell ref="D1174:D1176"/>
    <mergeCell ref="E1174:E1176"/>
    <mergeCell ref="F1174:F1176"/>
    <mergeCell ref="G1174:G1176"/>
    <mergeCell ref="H1174:H1176"/>
    <mergeCell ref="I1174:I1176"/>
    <mergeCell ref="C1174:C1176"/>
    <mergeCell ref="Q1174:Q1176"/>
    <mergeCell ref="C1231:C1233"/>
    <mergeCell ref="D1231:D1233"/>
    <mergeCell ref="F1231:F1233"/>
    <mergeCell ref="G1231:G1233"/>
    <mergeCell ref="H1231:H1233"/>
    <mergeCell ref="I1231:I1233"/>
    <mergeCell ref="E1231:E1233"/>
    <mergeCell ref="Q1231:Q1233"/>
    <mergeCell ref="E1177:E1179"/>
    <mergeCell ref="F1177:F1179"/>
    <mergeCell ref="G1177:G1179"/>
    <mergeCell ref="H1177:H1179"/>
    <mergeCell ref="I1177:I1179"/>
    <mergeCell ref="C1177:C1179"/>
    <mergeCell ref="D1177:D1179"/>
    <mergeCell ref="F1180:F1182"/>
    <mergeCell ref="G1180:G1182"/>
    <mergeCell ref="H1180:H1182"/>
    <mergeCell ref="I1180:I1182"/>
    <mergeCell ref="C1180:C1182"/>
    <mergeCell ref="D1180:D1182"/>
    <mergeCell ref="Q1177:Q1179"/>
    <mergeCell ref="E1180:E1182"/>
    <mergeCell ref="Q1180:Q1182"/>
    <mergeCell ref="Q1222:Q1224"/>
    <mergeCell ref="C1384:C1386"/>
    <mergeCell ref="D1384:D1386"/>
    <mergeCell ref="F1384:F1386"/>
    <mergeCell ref="I1384:I1386"/>
    <mergeCell ref="G1384:G1386"/>
    <mergeCell ref="H1384:H1386"/>
    <mergeCell ref="E1384:E1386"/>
    <mergeCell ref="Q1384:Q1386"/>
    <mergeCell ref="D1183:D1185"/>
    <mergeCell ref="E1183:E1185"/>
    <mergeCell ref="F1183:F1185"/>
    <mergeCell ref="G1183:G1185"/>
    <mergeCell ref="H1183:H1185"/>
    <mergeCell ref="I1183:I1185"/>
    <mergeCell ref="Q1183:Q1185"/>
    <mergeCell ref="H1318:H1320"/>
    <mergeCell ref="H1303:H1305"/>
    <mergeCell ref="C1099:C1101"/>
    <mergeCell ref="I1099:I1101"/>
    <mergeCell ref="F1099:F1101"/>
    <mergeCell ref="H1099:H1101"/>
    <mergeCell ref="G1099:G1101"/>
    <mergeCell ref="D1099:D1101"/>
    <mergeCell ref="E1099:E1101"/>
    <mergeCell ref="Q1099:Q1101"/>
    <mergeCell ref="F1324:F1326"/>
    <mergeCell ref="I1324:I1326"/>
    <mergeCell ref="C1324:C1326"/>
    <mergeCell ref="D1324:D1326"/>
    <mergeCell ref="H1324:H1326"/>
    <mergeCell ref="G1324:G1326"/>
    <mergeCell ref="E1324:E1326"/>
    <mergeCell ref="Q1324:Q1326"/>
    <mergeCell ref="C1186:C1188"/>
    <mergeCell ref="D1186:D1188"/>
    <mergeCell ref="E1186:E1188"/>
    <mergeCell ref="F1186:F1188"/>
    <mergeCell ref="G1186:G1188"/>
    <mergeCell ref="H1186:H1188"/>
    <mergeCell ref="I1186:I1188"/>
    <mergeCell ref="Q1186:Q1188"/>
    <mergeCell ref="C1189:C1191"/>
    <mergeCell ref="D1189:D1191"/>
    <mergeCell ref="E1189:E1191"/>
    <mergeCell ref="F1189:F1191"/>
    <mergeCell ref="G1189:G1191"/>
    <mergeCell ref="H1189:H1191"/>
    <mergeCell ref="I1189:I1191"/>
    <mergeCell ref="Q1189:Q1191"/>
    <mergeCell ref="C1387:C1389"/>
    <mergeCell ref="D1387:D1389"/>
    <mergeCell ref="F1387:F1389"/>
    <mergeCell ref="I1387:I1389"/>
    <mergeCell ref="E1387:E1389"/>
    <mergeCell ref="Q1387:Q1389"/>
    <mergeCell ref="G1387:G1389"/>
    <mergeCell ref="H1387:H1389"/>
    <mergeCell ref="C1102:C1104"/>
    <mergeCell ref="I1102:I1104"/>
    <mergeCell ref="E1102:E1104"/>
    <mergeCell ref="F1102:F1104"/>
    <mergeCell ref="G1102:G1104"/>
    <mergeCell ref="D1102:D1104"/>
    <mergeCell ref="Q1102:Q1104"/>
    <mergeCell ref="C1234:C1236"/>
    <mergeCell ref="I1234:I1236"/>
    <mergeCell ref="H1234:H1236"/>
    <mergeCell ref="D1234:D1236"/>
    <mergeCell ref="F1234:F1236"/>
    <mergeCell ref="G1234:G1236"/>
    <mergeCell ref="E1234:E1236"/>
    <mergeCell ref="Q1234:Q1236"/>
    <mergeCell ref="F1327:F1329"/>
    <mergeCell ref="I1327:I1329"/>
    <mergeCell ref="C1327:C1329"/>
    <mergeCell ref="D1327:D1329"/>
    <mergeCell ref="H1327:H1329"/>
    <mergeCell ref="G1327:G1329"/>
    <mergeCell ref="F1330:F1332"/>
    <mergeCell ref="I1330:I1332"/>
    <mergeCell ref="C1330:C1332"/>
    <mergeCell ref="D1330:D1332"/>
    <mergeCell ref="H1330:H1332"/>
    <mergeCell ref="G1330:G1332"/>
    <mergeCell ref="E1330:E1332"/>
    <mergeCell ref="E1327:E1329"/>
    <mergeCell ref="Q1327:Q1329"/>
    <mergeCell ref="Q1330:Q1332"/>
    <mergeCell ref="C1192:C1194"/>
    <mergeCell ref="D1192:D1194"/>
    <mergeCell ref="F1192:F1194"/>
    <mergeCell ref="G1192:G1194"/>
    <mergeCell ref="H1192:H1194"/>
    <mergeCell ref="I1192:I1194"/>
    <mergeCell ref="E1192:E1194"/>
    <mergeCell ref="C1195:C1197"/>
    <mergeCell ref="D1195:D1197"/>
    <mergeCell ref="F1195:F1197"/>
    <mergeCell ref="H1195:H1197"/>
    <mergeCell ref="I1195:I1197"/>
    <mergeCell ref="E1195:E1197"/>
    <mergeCell ref="Q1192:Q1194"/>
    <mergeCell ref="Q1195:Q1197"/>
    <mergeCell ref="G1195:G1197"/>
    <mergeCell ref="C1390:C1392"/>
    <mergeCell ref="D1390:D1392"/>
    <mergeCell ref="F1390:F1392"/>
    <mergeCell ref="I1390:I1392"/>
    <mergeCell ref="E1390:E1392"/>
    <mergeCell ref="G1390:G1392"/>
    <mergeCell ref="H1390:H1392"/>
    <mergeCell ref="Q1390:Q1392"/>
    <mergeCell ref="C1183:C1185"/>
    <mergeCell ref="C1237:C1239"/>
    <mergeCell ref="I1237:I1239"/>
    <mergeCell ref="H1237:H1239"/>
    <mergeCell ref="D1237:D1239"/>
    <mergeCell ref="F1237:F1239"/>
    <mergeCell ref="G1237:G1239"/>
    <mergeCell ref="E1237:E1239"/>
    <mergeCell ref="Q1237:Q1239"/>
    <mergeCell ref="C1393:C1395"/>
    <mergeCell ref="D1393:D1395"/>
    <mergeCell ref="F1393:F1395"/>
    <mergeCell ref="I1393:I1395"/>
    <mergeCell ref="E1393:E1395"/>
    <mergeCell ref="G1393:G1395"/>
    <mergeCell ref="H1393:H1395"/>
    <mergeCell ref="C1396:C1398"/>
    <mergeCell ref="D1396:D1398"/>
    <mergeCell ref="F1396:F1398"/>
    <mergeCell ref="I1396:I1398"/>
    <mergeCell ref="E1396:E1398"/>
    <mergeCell ref="G1396:G1398"/>
    <mergeCell ref="H1396:H1398"/>
    <mergeCell ref="C1399:C1401"/>
    <mergeCell ref="D1399:D1401"/>
    <mergeCell ref="F1399:F1401"/>
    <mergeCell ref="I1399:I1401"/>
    <mergeCell ref="E1399:E1401"/>
    <mergeCell ref="G1399:G1401"/>
    <mergeCell ref="H1399:H1401"/>
    <mergeCell ref="C1402:C1404"/>
    <mergeCell ref="D1402:D1404"/>
    <mergeCell ref="F1402:F1404"/>
    <mergeCell ref="I1402:I1404"/>
    <mergeCell ref="E1402:E1404"/>
    <mergeCell ref="G1402:G1404"/>
    <mergeCell ref="H1402:H1404"/>
    <mergeCell ref="Q1393:Q1395"/>
    <mergeCell ref="Q1396:Q1398"/>
    <mergeCell ref="Q1399:Q1401"/>
    <mergeCell ref="Q1402:Q1404"/>
    <mergeCell ref="C1105:C1107"/>
    <mergeCell ref="I1105:I1107"/>
    <mergeCell ref="E1105:E1107"/>
    <mergeCell ref="H1105:H1107"/>
    <mergeCell ref="G1105:G1107"/>
    <mergeCell ref="D1105:D1107"/>
    <mergeCell ref="F1105:F1107"/>
    <mergeCell ref="Q1105:Q1107"/>
    <mergeCell ref="F1198:F1200"/>
    <mergeCell ref="H1198:H1200"/>
    <mergeCell ref="I1198:I1200"/>
    <mergeCell ref="E1198:E1200"/>
    <mergeCell ref="G1198:G1200"/>
    <mergeCell ref="Q1198:Q1200"/>
    <mergeCell ref="C1405:C1407"/>
    <mergeCell ref="D1405:D1407"/>
    <mergeCell ref="F1405:F1407"/>
    <mergeCell ref="I1405:I1407"/>
    <mergeCell ref="E1405:E1407"/>
    <mergeCell ref="G1405:G1407"/>
    <mergeCell ref="H1405:H1407"/>
    <mergeCell ref="Q1405:Q1407"/>
    <mergeCell ref="C1240:C1242"/>
    <mergeCell ref="I1240:I1242"/>
    <mergeCell ref="H1240:H1242"/>
    <mergeCell ref="D1240:D1242"/>
    <mergeCell ref="F1240:F1242"/>
    <mergeCell ref="G1240:G1242"/>
    <mergeCell ref="E1240:E1242"/>
    <mergeCell ref="Q1240:Q1242"/>
    <mergeCell ref="C1243:C1245"/>
    <mergeCell ref="I1243:I1245"/>
    <mergeCell ref="H1243:H1245"/>
    <mergeCell ref="D1243:D1245"/>
    <mergeCell ref="F1243:F1245"/>
    <mergeCell ref="G1243:G1245"/>
    <mergeCell ref="E1243:E1245"/>
    <mergeCell ref="Q1243:Q1245"/>
    <mergeCell ref="C1108:C1110"/>
    <mergeCell ref="I1108:I1110"/>
    <mergeCell ref="E1108:E1110"/>
    <mergeCell ref="H1108:H1110"/>
    <mergeCell ref="G1108:G1110"/>
    <mergeCell ref="D1108:D1110"/>
    <mergeCell ref="F1108:F1110"/>
    <mergeCell ref="Q1108:Q1110"/>
    <mergeCell ref="C1408:C1410"/>
    <mergeCell ref="D1408:D1410"/>
    <mergeCell ref="F1408:F1410"/>
    <mergeCell ref="I1408:I1410"/>
    <mergeCell ref="E1408:E1410"/>
    <mergeCell ref="G1408:G1410"/>
    <mergeCell ref="H1408:H1410"/>
    <mergeCell ref="C1411:C1413"/>
    <mergeCell ref="F1411:F1413"/>
    <mergeCell ref="I1411:I1413"/>
    <mergeCell ref="E1411:E1413"/>
    <mergeCell ref="G1411:G1413"/>
    <mergeCell ref="C1414:C1416"/>
    <mergeCell ref="F1414:F1416"/>
    <mergeCell ref="I1414:I1416"/>
    <mergeCell ref="E1414:E1416"/>
    <mergeCell ref="D1411:D1413"/>
    <mergeCell ref="D1414:D1416"/>
    <mergeCell ref="G1414:G1416"/>
    <mergeCell ref="H1411:H1413"/>
    <mergeCell ref="Q1408:Q1410"/>
    <mergeCell ref="Q1411:Q1413"/>
    <mergeCell ref="Q1414:Q1416"/>
    <mergeCell ref="C1417:C1419"/>
    <mergeCell ref="F1417:F1419"/>
    <mergeCell ref="I1417:I1419"/>
    <mergeCell ref="E1417:E1419"/>
    <mergeCell ref="D1417:D1419"/>
    <mergeCell ref="G1417:G1419"/>
    <mergeCell ref="C1420:C1422"/>
    <mergeCell ref="F1420:F1422"/>
    <mergeCell ref="I1420:I1422"/>
    <mergeCell ref="E1420:E1422"/>
    <mergeCell ref="D1420:D1422"/>
    <mergeCell ref="G1420:G1422"/>
    <mergeCell ref="H1414:H1416"/>
    <mergeCell ref="H1417:H1419"/>
    <mergeCell ref="H1420:H1422"/>
    <mergeCell ref="Q1417:Q1419"/>
    <mergeCell ref="Q1420:Q1422"/>
    <mergeCell ref="C1423:C1425"/>
    <mergeCell ref="F1423:F1425"/>
    <mergeCell ref="I1423:I1425"/>
    <mergeCell ref="E1423:E1425"/>
    <mergeCell ref="D1423:D1425"/>
    <mergeCell ref="G1423:G1425"/>
    <mergeCell ref="H1423:H1425"/>
    <mergeCell ref="Q1423:Q1425"/>
    <mergeCell ref="C1198:C1200"/>
    <mergeCell ref="D1198:D1200"/>
    <mergeCell ref="F1333:F1335"/>
    <mergeCell ref="I1333:I1335"/>
    <mergeCell ref="C1333:C1335"/>
    <mergeCell ref="D1333:D1335"/>
    <mergeCell ref="H1333:H1335"/>
    <mergeCell ref="E1333:E1335"/>
    <mergeCell ref="G1333:G1335"/>
    <mergeCell ref="Q1333:Q1335"/>
    <mergeCell ref="C1426:C1428"/>
    <mergeCell ref="F1426:F1428"/>
    <mergeCell ref="I1426:I1428"/>
    <mergeCell ref="E1426:E1428"/>
    <mergeCell ref="D1426:D1428"/>
    <mergeCell ref="G1426:G1428"/>
    <mergeCell ref="H1426:H1428"/>
    <mergeCell ref="Q1426:Q1428"/>
    <mergeCell ref="C1246:C1248"/>
    <mergeCell ref="I1246:I1248"/>
    <mergeCell ref="H1246:H1248"/>
    <mergeCell ref="D1246:D1248"/>
    <mergeCell ref="F1246:F1248"/>
    <mergeCell ref="G1246:G1248"/>
    <mergeCell ref="E1246:E1248"/>
    <mergeCell ref="Q1246:Q1248"/>
    <mergeCell ref="H1300:H1302"/>
    <mergeCell ref="C1249:C1251"/>
    <mergeCell ref="I1249:I1251"/>
    <mergeCell ref="F1249:F1251"/>
    <mergeCell ref="Q1249:Q1251"/>
    <mergeCell ref="D1249:D1251"/>
    <mergeCell ref="E1249:E1251"/>
    <mergeCell ref="G1249:G1251"/>
    <mergeCell ref="H1249:H1251"/>
    <mergeCell ref="H1201:H1203"/>
    <mergeCell ref="I1201:I1203"/>
    <mergeCell ref="E1201:E1203"/>
    <mergeCell ref="G1201:G1203"/>
    <mergeCell ref="C1201:C1203"/>
    <mergeCell ref="D1201:D1203"/>
    <mergeCell ref="F1201:F1203"/>
    <mergeCell ref="Q1201:Q1203"/>
    <mergeCell ref="C1111:C1113"/>
    <mergeCell ref="I1111:I1113"/>
    <mergeCell ref="E1111:E1113"/>
    <mergeCell ref="H1111:H1113"/>
    <mergeCell ref="G1111:G1113"/>
    <mergeCell ref="D1111:D1113"/>
    <mergeCell ref="F1111:F1113"/>
    <mergeCell ref="Q1111:Q1113"/>
    <mergeCell ref="C1114:C1116"/>
    <mergeCell ref="I1114:I1116"/>
    <mergeCell ref="H1114:H1116"/>
    <mergeCell ref="G1114:G1116"/>
    <mergeCell ref="D1114:D1116"/>
    <mergeCell ref="E1114:E1116"/>
    <mergeCell ref="F1114:F1116"/>
    <mergeCell ref="Q1114:Q1116"/>
    <mergeCell ref="H1204:H1206"/>
    <mergeCell ref="I1204:I1206"/>
    <mergeCell ref="G1204:G1206"/>
    <mergeCell ref="C1204:C1206"/>
    <mergeCell ref="D1204:D1206"/>
    <mergeCell ref="E1204:E1206"/>
    <mergeCell ref="F1204:F1206"/>
    <mergeCell ref="Q1204:Q1206"/>
    <mergeCell ref="H1207:H1209"/>
    <mergeCell ref="I1207:I1209"/>
    <mergeCell ref="G1207:G1209"/>
    <mergeCell ref="C1207:C1209"/>
    <mergeCell ref="D1207:D1209"/>
    <mergeCell ref="E1207:E1209"/>
    <mergeCell ref="F1207:F1209"/>
    <mergeCell ref="Q1207:Q1209"/>
    <mergeCell ref="H1210:H1212"/>
    <mergeCell ref="I1210:I1212"/>
    <mergeCell ref="G1210:G1212"/>
    <mergeCell ref="C1210:C1212"/>
    <mergeCell ref="D1210:D1212"/>
    <mergeCell ref="F1210:F1212"/>
    <mergeCell ref="E1210:E1212"/>
    <mergeCell ref="Q1210:Q1212"/>
    <mergeCell ref="F1336:F1338"/>
    <mergeCell ref="I1336:I1338"/>
    <mergeCell ref="C1336:C1338"/>
    <mergeCell ref="D1336:D1338"/>
    <mergeCell ref="H1336:H1338"/>
    <mergeCell ref="G1336:G1338"/>
    <mergeCell ref="E1336:E1338"/>
    <mergeCell ref="Q1336:Q1338"/>
    <mergeCell ref="H1213:H1215"/>
    <mergeCell ref="I1213:I1215"/>
    <mergeCell ref="G1213:G1215"/>
    <mergeCell ref="C1213:C1215"/>
    <mergeCell ref="D1213:D1215"/>
    <mergeCell ref="F1213:F1215"/>
    <mergeCell ref="E1213:E1215"/>
    <mergeCell ref="Q1213:Q1215"/>
    <mergeCell ref="I1252:I1254"/>
    <mergeCell ref="F1252:F1254"/>
    <mergeCell ref="D1252:D1254"/>
    <mergeCell ref="G1252:G1254"/>
    <mergeCell ref="H1252:H1254"/>
    <mergeCell ref="C1252:C1254"/>
    <mergeCell ref="E1252:E1254"/>
    <mergeCell ref="I1255:I1257"/>
    <mergeCell ref="D1255:D1257"/>
    <mergeCell ref="G1255:G1257"/>
    <mergeCell ref="H1255:H1257"/>
    <mergeCell ref="C1255:C1257"/>
    <mergeCell ref="E1255:E1257"/>
    <mergeCell ref="Q1252:Q1254"/>
    <mergeCell ref="Q1255:Q1257"/>
    <mergeCell ref="F1255:F1257"/>
    <mergeCell ref="G1048:G1050"/>
    <mergeCell ref="H1102:H1104"/>
    <mergeCell ref="C1039:C1041"/>
    <mergeCell ref="H1039:H1041"/>
    <mergeCell ref="H1291:H1293"/>
    <mergeCell ref="B1147:B1218"/>
    <mergeCell ref="H1216:H1218"/>
    <mergeCell ref="I1216:I1218"/>
    <mergeCell ref="G1216:G1218"/>
    <mergeCell ref="C1216:C1218"/>
    <mergeCell ref="D1216:D1218"/>
    <mergeCell ref="E1216:E1218"/>
    <mergeCell ref="F1216:F1218"/>
    <mergeCell ref="Q1216:Q1218"/>
    <mergeCell ref="I1258:I1260"/>
    <mergeCell ref="D1258:D1260"/>
    <mergeCell ref="G1258:G1260"/>
    <mergeCell ref="H1258:H1260"/>
    <mergeCell ref="C1258:C1260"/>
    <mergeCell ref="F1258:F1260"/>
    <mergeCell ref="E1258:E1260"/>
    <mergeCell ref="Q1258:Q1260"/>
    <mergeCell ref="C1117:C1119"/>
    <mergeCell ref="I1117:I1119"/>
    <mergeCell ref="H1117:H1119"/>
    <mergeCell ref="G1117:G1119"/>
    <mergeCell ref="D1117:D1119"/>
    <mergeCell ref="F1117:F1119"/>
    <mergeCell ref="C1120:C1122"/>
    <mergeCell ref="I1120:I1122"/>
    <mergeCell ref="H1120:H1122"/>
    <mergeCell ref="G1120:G1122"/>
    <mergeCell ref="E1120:E1122"/>
    <mergeCell ref="F1120:F1122"/>
    <mergeCell ref="C1123:C1125"/>
    <mergeCell ref="I1123:I1125"/>
    <mergeCell ref="H1123:H1125"/>
    <mergeCell ref="G1123:G1125"/>
    <mergeCell ref="E1123:E1125"/>
    <mergeCell ref="F1123:F1125"/>
    <mergeCell ref="E1117:E1119"/>
    <mergeCell ref="Q1117:Q1119"/>
    <mergeCell ref="Q1120:Q1122"/>
    <mergeCell ref="Q1123:Q1125"/>
    <mergeCell ref="D1120:D1122"/>
    <mergeCell ref="D1123:D1125"/>
    <mergeCell ref="C1126:C1128"/>
    <mergeCell ref="I1126:I1128"/>
    <mergeCell ref="H1126:H1128"/>
    <mergeCell ref="G1126:G1128"/>
    <mergeCell ref="E1126:E1128"/>
    <mergeCell ref="F1126:F1128"/>
    <mergeCell ref="C1129:C1131"/>
    <mergeCell ref="I1129:I1131"/>
    <mergeCell ref="H1129:H1131"/>
    <mergeCell ref="G1129:G1131"/>
    <mergeCell ref="E1129:E1131"/>
    <mergeCell ref="F1129:F1131"/>
    <mergeCell ref="C1132:C1134"/>
    <mergeCell ref="I1132:I1134"/>
    <mergeCell ref="H1132:H1134"/>
    <mergeCell ref="G1132:G1134"/>
    <mergeCell ref="E1132:E1134"/>
    <mergeCell ref="F1132:F1134"/>
    <mergeCell ref="D1126:D1128"/>
    <mergeCell ref="D1129:D1131"/>
    <mergeCell ref="D1132:D1134"/>
    <mergeCell ref="Q1126:Q1128"/>
    <mergeCell ref="Q1129:Q1131"/>
    <mergeCell ref="Q1132:Q1134"/>
    <mergeCell ref="C1429:C1431"/>
    <mergeCell ref="F1429:F1431"/>
    <mergeCell ref="I1429:I1431"/>
    <mergeCell ref="E1429:E1431"/>
    <mergeCell ref="D1429:D1431"/>
    <mergeCell ref="G1429:G1431"/>
    <mergeCell ref="H1429:H1431"/>
    <mergeCell ref="Q1429:Q1431"/>
    <mergeCell ref="C1261:C1263"/>
    <mergeCell ref="D1261:D1263"/>
    <mergeCell ref="F1261:F1263"/>
    <mergeCell ref="G1261:G1263"/>
    <mergeCell ref="H1261:H1263"/>
    <mergeCell ref="I1261:I1263"/>
    <mergeCell ref="E1261:E1263"/>
    <mergeCell ref="Q1261:Q1263"/>
    <mergeCell ref="F1339:F1341"/>
    <mergeCell ref="I1339:I1341"/>
    <mergeCell ref="C1339:C1341"/>
    <mergeCell ref="D1339:D1341"/>
    <mergeCell ref="H1339:H1341"/>
    <mergeCell ref="G1339:G1341"/>
    <mergeCell ref="E1339:E1341"/>
    <mergeCell ref="Q1339:Q1341"/>
    <mergeCell ref="I1264:I1266"/>
    <mergeCell ref="D1264:D1266"/>
    <mergeCell ref="G1264:G1266"/>
    <mergeCell ref="H1264:H1266"/>
    <mergeCell ref="C1264:C1266"/>
    <mergeCell ref="F1264:F1266"/>
    <mergeCell ref="E1264:E1266"/>
    <mergeCell ref="Q1264:Q1266"/>
    <mergeCell ref="F1267:F1269"/>
    <mergeCell ref="H1267:H1269"/>
    <mergeCell ref="I1267:I1269"/>
    <mergeCell ref="G1267:G1269"/>
    <mergeCell ref="C1267:C1269"/>
    <mergeCell ref="Q1267:Q1269"/>
    <mergeCell ref="D1267:D1269"/>
    <mergeCell ref="E1267:E1269"/>
    <mergeCell ref="F1342:F1344"/>
    <mergeCell ref="I1342:I1344"/>
    <mergeCell ref="C1342:C1344"/>
    <mergeCell ref="D1342:D1344"/>
    <mergeCell ref="H1342:H1344"/>
    <mergeCell ref="G1342:G1344"/>
    <mergeCell ref="E1342:E1344"/>
    <mergeCell ref="Q1342:Q1344"/>
    <mergeCell ref="C1135:C1137"/>
    <mergeCell ref="I1135:I1137"/>
    <mergeCell ref="H1135:H1137"/>
    <mergeCell ref="G1135:G1137"/>
    <mergeCell ref="F1135:F1137"/>
    <mergeCell ref="D1135:D1137"/>
    <mergeCell ref="E1135:E1137"/>
    <mergeCell ref="Q1135:Q1137"/>
    <mergeCell ref="I1270:I1272"/>
    <mergeCell ref="D1270:D1272"/>
    <mergeCell ref="G1270:G1272"/>
    <mergeCell ref="H1270:H1272"/>
    <mergeCell ref="C1270:C1272"/>
    <mergeCell ref="F1270:F1272"/>
    <mergeCell ref="I1273:I1275"/>
    <mergeCell ref="D1273:D1275"/>
    <mergeCell ref="G1273:G1275"/>
    <mergeCell ref="H1273:H1275"/>
    <mergeCell ref="C1273:C1275"/>
    <mergeCell ref="F1273:F1275"/>
    <mergeCell ref="E1273:E1275"/>
    <mergeCell ref="E1270:E1272"/>
    <mergeCell ref="Q1270:Q1272"/>
    <mergeCell ref="Q1273:Q1275"/>
    <mergeCell ref="Q1458:Q1460"/>
    <mergeCell ref="Q1467:Q1469"/>
    <mergeCell ref="B1039:B1146"/>
    <mergeCell ref="C1138:C1140"/>
    <mergeCell ref="I1138:I1140"/>
    <mergeCell ref="H1138:H1140"/>
    <mergeCell ref="G1138:G1140"/>
    <mergeCell ref="E1138:E1140"/>
    <mergeCell ref="F1138:F1140"/>
    <mergeCell ref="D1138:D1140"/>
    <mergeCell ref="C1141:C1143"/>
    <mergeCell ref="I1141:I1143"/>
    <mergeCell ref="H1141:H1143"/>
    <mergeCell ref="G1141:G1143"/>
    <mergeCell ref="F1141:F1143"/>
    <mergeCell ref="D1141:D1143"/>
    <mergeCell ref="C1144:C1146"/>
    <mergeCell ref="I1144:I1146"/>
    <mergeCell ref="H1144:H1146"/>
    <mergeCell ref="G1144:G1146"/>
    <mergeCell ref="E1144:E1146"/>
    <mergeCell ref="F1144:F1146"/>
    <mergeCell ref="D1144:D1146"/>
    <mergeCell ref="Q1138:Q1140"/>
    <mergeCell ref="Q1141:Q1143"/>
    <mergeCell ref="Q1144:Q1146"/>
    <mergeCell ref="E1141:E1143"/>
    <mergeCell ref="C1539:C1541"/>
    <mergeCell ref="I1539:I1541"/>
    <mergeCell ref="H1539:H1541"/>
    <mergeCell ref="G1539:G1541"/>
    <mergeCell ref="E1539:E1541"/>
    <mergeCell ref="F1539:F1541"/>
    <mergeCell ref="D1539:D1541"/>
    <mergeCell ref="C1542:C1544"/>
    <mergeCell ref="I1542:I1544"/>
    <mergeCell ref="H1542:H1544"/>
    <mergeCell ref="G1542:G1544"/>
    <mergeCell ref="F1542:F1544"/>
    <mergeCell ref="D1542:D1544"/>
    <mergeCell ref="C1545:C1547"/>
    <mergeCell ref="I1545:I1547"/>
    <mergeCell ref="H1545:H1547"/>
    <mergeCell ref="G1545:G1547"/>
    <mergeCell ref="E1545:E1547"/>
    <mergeCell ref="F1545:F1547"/>
    <mergeCell ref="D1545:D1547"/>
    <mergeCell ref="Q1539:Q1541"/>
    <mergeCell ref="Q1542:Q1544"/>
    <mergeCell ref="Q1545:Q1547"/>
    <mergeCell ref="E1542:E1544"/>
    <mergeCell ref="B1440:B1547"/>
    <mergeCell ref="B1279:B1350"/>
    <mergeCell ref="F1345:F1347"/>
    <mergeCell ref="I1345:I1347"/>
    <mergeCell ref="C1345:C1347"/>
    <mergeCell ref="D1345:D1347"/>
    <mergeCell ref="H1345:H1347"/>
    <mergeCell ref="G1345:G1347"/>
    <mergeCell ref="E1345:E1347"/>
    <mergeCell ref="F1348:F1350"/>
    <mergeCell ref="I1348:I1350"/>
    <mergeCell ref="C1348:C1350"/>
    <mergeCell ref="D1348:D1350"/>
    <mergeCell ref="H1348:H1350"/>
    <mergeCell ref="Q1345:Q1347"/>
    <mergeCell ref="Q1348:Q1350"/>
    <mergeCell ref="E1348:E1350"/>
    <mergeCell ref="G1348:G1350"/>
    <mergeCell ref="A1039:A1437"/>
    <mergeCell ref="B1351:B1437"/>
    <mergeCell ref="C1432:C1434"/>
    <mergeCell ref="I1432:I1434"/>
    <mergeCell ref="E1432:E1434"/>
    <mergeCell ref="D1432:D1434"/>
    <mergeCell ref="G1432:G1434"/>
    <mergeCell ref="H1432:H1434"/>
    <mergeCell ref="C1435:C1437"/>
    <mergeCell ref="I1435:I1437"/>
    <mergeCell ref="D1435:D1437"/>
    <mergeCell ref="F1432:F1434"/>
    <mergeCell ref="F1435:F1437"/>
    <mergeCell ref="Q1432:Q1434"/>
    <mergeCell ref="Q1435:Q1437"/>
    <mergeCell ref="E1435:E1437"/>
    <mergeCell ref="G1435:G1437"/>
    <mergeCell ref="H1435:H1437"/>
    <mergeCell ref="B1219:B1278"/>
    <mergeCell ref="I1276:I1278"/>
    <mergeCell ref="D1276:D1278"/>
    <mergeCell ref="G1276:G1278"/>
    <mergeCell ref="H1276:H1278"/>
    <mergeCell ref="C1276:C1278"/>
    <mergeCell ref="F1276:F1278"/>
    <mergeCell ref="E1276:E1278"/>
    <mergeCell ref="Q1276:Q1278"/>
    <mergeCell ref="H1443:H1445"/>
    <mergeCell ref="H1832:H1834"/>
    <mergeCell ref="H2203:H2205"/>
    <mergeCell ref="B943:B964"/>
    <mergeCell ref="B907:B942"/>
    <mergeCell ref="B985:B1008"/>
    <mergeCell ref="A907:A1036"/>
    <mergeCell ref="B1009:B1036"/>
    <mergeCell ref="B965:B984"/>
    <mergeCell ref="B811:B832"/>
    <mergeCell ref="B775:B810"/>
    <mergeCell ref="B853:B876"/>
    <mergeCell ref="A775:A904"/>
    <mergeCell ref="B877:B904"/>
    <mergeCell ref="B833:B852"/>
    <mergeCell ref="C557:C559"/>
    <mergeCell ref="D557:D559"/>
    <mergeCell ref="E557:E559"/>
    <mergeCell ref="F557:F559"/>
    <mergeCell ref="G557:G559"/>
    <mergeCell ref="H557:H559"/>
    <mergeCell ref="I557:I559"/>
    <mergeCell ref="Q557:Q559"/>
    <mergeCell ref="Q491:Q493"/>
    <mergeCell ref="Q383:Q385"/>
    <mergeCell ref="D689:D691"/>
    <mergeCell ref="E689:E691"/>
    <mergeCell ref="F689:F691"/>
    <mergeCell ref="G689:G691"/>
    <mergeCell ref="H689:H691"/>
    <mergeCell ref="I689:I691"/>
    <mergeCell ref="Q689:Q691"/>
    <mergeCell ref="Q386:Q388"/>
    <mergeCell ref="Q389:Q391"/>
    <mergeCell ref="Q392:Q394"/>
    <mergeCell ref="D494:D496"/>
    <mergeCell ref="E494:E496"/>
    <mergeCell ref="F494:F496"/>
    <mergeCell ref="G494:G496"/>
    <mergeCell ref="H494:H496"/>
    <mergeCell ref="I494:I496"/>
    <mergeCell ref="Q494:Q496"/>
    <mergeCell ref="D497:D499"/>
    <mergeCell ref="E497:E499"/>
    <mergeCell ref="F497:F499"/>
    <mergeCell ref="G497:G499"/>
    <mergeCell ref="H497:H499"/>
    <mergeCell ref="I497:I499"/>
    <mergeCell ref="Q497:Q499"/>
    <mergeCell ref="C494:C496"/>
    <mergeCell ref="C497:C499"/>
    <mergeCell ref="D491:D493"/>
    <mergeCell ref="E491:E493"/>
    <mergeCell ref="F491:F493"/>
    <mergeCell ref="G491:G493"/>
    <mergeCell ref="H491:H493"/>
    <mergeCell ref="I491:I493"/>
    <mergeCell ref="C491:C493"/>
    <mergeCell ref="D383:D385"/>
    <mergeCell ref="E383:E385"/>
    <mergeCell ref="F383:F385"/>
    <mergeCell ref="G383:G385"/>
    <mergeCell ref="I383:I385"/>
    <mergeCell ref="C386:C388"/>
    <mergeCell ref="D386:D388"/>
    <mergeCell ref="E386:E388"/>
    <mergeCell ref="G386:G388"/>
    <mergeCell ref="I386:I388"/>
    <mergeCell ref="F386:F388"/>
    <mergeCell ref="H386:H388"/>
    <mergeCell ref="C389:C391"/>
    <mergeCell ref="D389:D391"/>
    <mergeCell ref="E389:E391"/>
    <mergeCell ref="I389:I391"/>
    <mergeCell ref="F389:F391"/>
    <mergeCell ref="H389:H391"/>
    <mergeCell ref="C392:C394"/>
    <mergeCell ref="D392:D394"/>
    <mergeCell ref="E392:E394"/>
    <mergeCell ref="I392:I394"/>
    <mergeCell ref="F392:F394"/>
    <mergeCell ref="G389:G391"/>
    <mergeCell ref="H392:H394"/>
    <mergeCell ref="C395:C397"/>
    <mergeCell ref="D395:D397"/>
    <mergeCell ref="E395:E397"/>
    <mergeCell ref="F395:F397"/>
    <mergeCell ref="G395:G397"/>
    <mergeCell ref="H395:H397"/>
    <mergeCell ref="I395:I397"/>
    <mergeCell ref="C398:C400"/>
    <mergeCell ref="D398:D400"/>
    <mergeCell ref="E398:E400"/>
    <mergeCell ref="F398:F400"/>
    <mergeCell ref="G398:G400"/>
    <mergeCell ref="H398:H400"/>
    <mergeCell ref="I398:I400"/>
    <mergeCell ref="C401:C403"/>
    <mergeCell ref="E401:E403"/>
    <mergeCell ref="I401:I403"/>
    <mergeCell ref="F401:F403"/>
    <mergeCell ref="G401:G403"/>
    <mergeCell ref="H401:H403"/>
    <mergeCell ref="D401:D403"/>
    <mergeCell ref="C404:C406"/>
    <mergeCell ref="E404:E406"/>
    <mergeCell ref="F404:F406"/>
    <mergeCell ref="I404:I406"/>
    <mergeCell ref="D404:D406"/>
    <mergeCell ref="C692:C694"/>
    <mergeCell ref="D692:D694"/>
    <mergeCell ref="F692:F694"/>
    <mergeCell ref="I692:I694"/>
    <mergeCell ref="G692:G694"/>
    <mergeCell ref="H692:H694"/>
    <mergeCell ref="E692:E694"/>
    <mergeCell ref="Q692:Q694"/>
    <mergeCell ref="I407:I409"/>
    <mergeCell ref="C407:C409"/>
    <mergeCell ref="D407:D409"/>
    <mergeCell ref="E407:E409"/>
    <mergeCell ref="F407:F409"/>
    <mergeCell ref="I410:I412"/>
    <mergeCell ref="C410:C412"/>
    <mergeCell ref="D410:D412"/>
    <mergeCell ref="E410:E412"/>
    <mergeCell ref="F410:F412"/>
    <mergeCell ref="G404:G406"/>
    <mergeCell ref="H404:H406"/>
    <mergeCell ref="H407:H409"/>
    <mergeCell ref="H410:H412"/>
    <mergeCell ref="G407:G409"/>
    <mergeCell ref="C413:C415"/>
    <mergeCell ref="D413:D415"/>
    <mergeCell ref="E413:E415"/>
    <mergeCell ref="F413:F415"/>
    <mergeCell ref="G413:G415"/>
    <mergeCell ref="H413:H415"/>
    <mergeCell ref="I413:I415"/>
    <mergeCell ref="C416:C418"/>
    <mergeCell ref="E416:E418"/>
    <mergeCell ref="F416:F418"/>
    <mergeCell ref="H416:H418"/>
    <mergeCell ref="I416:I418"/>
    <mergeCell ref="D416:D418"/>
    <mergeCell ref="G416:G418"/>
    <mergeCell ref="C419:C421"/>
    <mergeCell ref="E419:E421"/>
    <mergeCell ref="F419:F421"/>
    <mergeCell ref="H419:H421"/>
    <mergeCell ref="I419:I421"/>
    <mergeCell ref="D419:D421"/>
    <mergeCell ref="D617:D619"/>
    <mergeCell ref="F617:F619"/>
    <mergeCell ref="H617:H619"/>
    <mergeCell ref="I617:I619"/>
    <mergeCell ref="G617:G619"/>
    <mergeCell ref="C617:C619"/>
    <mergeCell ref="E617:E619"/>
    <mergeCell ref="Q617:Q619"/>
    <mergeCell ref="D620:D622"/>
    <mergeCell ref="F620:F622"/>
    <mergeCell ref="H620:H622"/>
    <mergeCell ref="I620:I622"/>
    <mergeCell ref="G620:G622"/>
    <mergeCell ref="C620:C622"/>
    <mergeCell ref="E620:E622"/>
    <mergeCell ref="Q620:Q622"/>
    <mergeCell ref="D563:D565"/>
    <mergeCell ref="G563:G565"/>
    <mergeCell ref="H563:H565"/>
    <mergeCell ref="I563:I565"/>
    <mergeCell ref="C563:C565"/>
    <mergeCell ref="Q563:Q565"/>
    <mergeCell ref="F563:F565"/>
    <mergeCell ref="C695:C697"/>
    <mergeCell ref="D695:D697"/>
    <mergeCell ref="E695:E697"/>
    <mergeCell ref="F695:F697"/>
    <mergeCell ref="I695:I697"/>
    <mergeCell ref="G695:G697"/>
    <mergeCell ref="H695:H697"/>
    <mergeCell ref="C698:C700"/>
    <mergeCell ref="D698:D700"/>
    <mergeCell ref="E698:E700"/>
    <mergeCell ref="F698:F700"/>
    <mergeCell ref="I698:I700"/>
    <mergeCell ref="G698:G700"/>
    <mergeCell ref="H698:H700"/>
    <mergeCell ref="Q695:Q697"/>
    <mergeCell ref="Q698:Q700"/>
    <mergeCell ref="C422:C424"/>
    <mergeCell ref="E422:E424"/>
    <mergeCell ref="F422:F424"/>
    <mergeCell ref="H422:H424"/>
    <mergeCell ref="I422:I424"/>
    <mergeCell ref="D422:D424"/>
    <mergeCell ref="G422:G424"/>
    <mergeCell ref="C425:C427"/>
    <mergeCell ref="D425:D427"/>
    <mergeCell ref="E425:E427"/>
    <mergeCell ref="F425:F427"/>
    <mergeCell ref="G425:G427"/>
    <mergeCell ref="I425:I427"/>
    <mergeCell ref="H425:H427"/>
    <mergeCell ref="D623:D625"/>
    <mergeCell ref="F623:F625"/>
    <mergeCell ref="H623:H625"/>
    <mergeCell ref="I623:I625"/>
    <mergeCell ref="G623:G625"/>
    <mergeCell ref="E623:E625"/>
    <mergeCell ref="Q623:Q625"/>
    <mergeCell ref="D701:D703"/>
    <mergeCell ref="E701:E703"/>
    <mergeCell ref="F701:F703"/>
    <mergeCell ref="G701:G703"/>
    <mergeCell ref="H701:H703"/>
    <mergeCell ref="I701:I703"/>
    <mergeCell ref="Q701:Q703"/>
    <mergeCell ref="D566:D568"/>
    <mergeCell ref="E566:E568"/>
    <mergeCell ref="F566:F568"/>
    <mergeCell ref="G566:G568"/>
    <mergeCell ref="H566:H568"/>
    <mergeCell ref="I566:I568"/>
    <mergeCell ref="C566:C568"/>
    <mergeCell ref="Q566:Q568"/>
    <mergeCell ref="C428:C430"/>
    <mergeCell ref="D428:D430"/>
    <mergeCell ref="E428:E430"/>
    <mergeCell ref="F428:F430"/>
    <mergeCell ref="G428:G430"/>
    <mergeCell ref="I428:I430"/>
    <mergeCell ref="H428:H430"/>
    <mergeCell ref="E563:E565"/>
    <mergeCell ref="D500:D502"/>
    <mergeCell ref="E500:E502"/>
    <mergeCell ref="F500:F502"/>
    <mergeCell ref="G500:G502"/>
    <mergeCell ref="H500:H502"/>
    <mergeCell ref="I500:I502"/>
    <mergeCell ref="C500:C502"/>
    <mergeCell ref="Q500:Q502"/>
    <mergeCell ref="C701:C703"/>
    <mergeCell ref="D503:D505"/>
    <mergeCell ref="E503:E505"/>
    <mergeCell ref="F503:F505"/>
    <mergeCell ref="G503:G505"/>
    <mergeCell ref="H503:H505"/>
    <mergeCell ref="I503:I505"/>
    <mergeCell ref="C503:C505"/>
    <mergeCell ref="Q503:Q505"/>
    <mergeCell ref="C431:C433"/>
    <mergeCell ref="D431:D433"/>
    <mergeCell ref="E431:E433"/>
    <mergeCell ref="F431:F433"/>
    <mergeCell ref="I431:I433"/>
    <mergeCell ref="G431:G433"/>
    <mergeCell ref="H431:H433"/>
    <mergeCell ref="D506:D508"/>
    <mergeCell ref="E506:E508"/>
    <mergeCell ref="F506:F508"/>
    <mergeCell ref="G506:G508"/>
    <mergeCell ref="H506:H508"/>
    <mergeCell ref="I506:I508"/>
    <mergeCell ref="C506:C508"/>
    <mergeCell ref="E509:E511"/>
    <mergeCell ref="F509:F511"/>
    <mergeCell ref="G509:G511"/>
    <mergeCell ref="H509:H511"/>
    <mergeCell ref="I509:I511"/>
    <mergeCell ref="C509:C511"/>
    <mergeCell ref="Q506:Q508"/>
    <mergeCell ref="D509:D511"/>
    <mergeCell ref="Q509:Q511"/>
    <mergeCell ref="C434:C436"/>
    <mergeCell ref="E434:E436"/>
    <mergeCell ref="F434:F436"/>
    <mergeCell ref="H434:H436"/>
    <mergeCell ref="I434:I436"/>
    <mergeCell ref="D434:D436"/>
    <mergeCell ref="G434:G436"/>
    <mergeCell ref="C689:C691"/>
    <mergeCell ref="C626:C628"/>
    <mergeCell ref="H626:H628"/>
    <mergeCell ref="I626:I628"/>
    <mergeCell ref="G626:G628"/>
    <mergeCell ref="E626:E628"/>
    <mergeCell ref="D626:D628"/>
    <mergeCell ref="F626:F628"/>
    <mergeCell ref="Q626:Q628"/>
    <mergeCell ref="C623:C625"/>
    <mergeCell ref="C629:C631"/>
    <mergeCell ref="I629:I631"/>
    <mergeCell ref="G629:G631"/>
    <mergeCell ref="E629:E631"/>
    <mergeCell ref="D629:D631"/>
    <mergeCell ref="F629:F631"/>
    <mergeCell ref="Q629:Q631"/>
    <mergeCell ref="C437:C439"/>
    <mergeCell ref="D437:D439"/>
    <mergeCell ref="E437:E439"/>
    <mergeCell ref="F437:F439"/>
    <mergeCell ref="G437:G439"/>
    <mergeCell ref="H437:H439"/>
    <mergeCell ref="I437:I439"/>
    <mergeCell ref="E512:E514"/>
    <mergeCell ref="F512:F514"/>
    <mergeCell ref="G512:G514"/>
    <mergeCell ref="I512:I514"/>
    <mergeCell ref="C512:C514"/>
    <mergeCell ref="D512:D514"/>
    <mergeCell ref="H512:H514"/>
    <mergeCell ref="Q512:Q514"/>
    <mergeCell ref="C704:C706"/>
    <mergeCell ref="D704:D706"/>
    <mergeCell ref="E704:E706"/>
    <mergeCell ref="F704:F706"/>
    <mergeCell ref="G704:G706"/>
    <mergeCell ref="H704:H706"/>
    <mergeCell ref="I704:I706"/>
    <mergeCell ref="C707:C709"/>
    <mergeCell ref="D707:D709"/>
    <mergeCell ref="E707:E709"/>
    <mergeCell ref="F707:F709"/>
    <mergeCell ref="G707:G709"/>
    <mergeCell ref="I707:I709"/>
    <mergeCell ref="Q704:Q706"/>
    <mergeCell ref="Q707:Q709"/>
    <mergeCell ref="C560:C562"/>
    <mergeCell ref="D560:D562"/>
    <mergeCell ref="E560:E562"/>
    <mergeCell ref="F560:F562"/>
    <mergeCell ref="G560:G562"/>
    <mergeCell ref="H560:H562"/>
    <mergeCell ref="I560:I562"/>
    <mergeCell ref="D632:D634"/>
    <mergeCell ref="F632:F634"/>
    <mergeCell ref="H632:H634"/>
    <mergeCell ref="I632:I634"/>
    <mergeCell ref="G632:G634"/>
    <mergeCell ref="C632:C634"/>
    <mergeCell ref="E632:E634"/>
    <mergeCell ref="Q632:Q634"/>
    <mergeCell ref="C710:C712"/>
    <mergeCell ref="D710:D712"/>
    <mergeCell ref="E710:E712"/>
    <mergeCell ref="F710:F712"/>
    <mergeCell ref="G710:G712"/>
    <mergeCell ref="H710:H712"/>
    <mergeCell ref="I710:I712"/>
    <mergeCell ref="Q710:Q712"/>
    <mergeCell ref="G410:G412"/>
    <mergeCell ref="H707:H709"/>
    <mergeCell ref="Q398:Q400"/>
    <mergeCell ref="Q395:Q397"/>
    <mergeCell ref="Q401:Q403"/>
    <mergeCell ref="Q404:Q406"/>
    <mergeCell ref="Q407:Q409"/>
    <mergeCell ref="Q410:Q412"/>
    <mergeCell ref="Q413:Q415"/>
    <mergeCell ref="Q416:Q418"/>
    <mergeCell ref="Q419:Q421"/>
    <mergeCell ref="Q422:Q424"/>
    <mergeCell ref="Q425:Q427"/>
    <mergeCell ref="Q428:Q430"/>
    <mergeCell ref="Q431:Q433"/>
    <mergeCell ref="Q434:Q436"/>
    <mergeCell ref="Q437:Q439"/>
    <mergeCell ref="D635:D637"/>
    <mergeCell ref="H635:H637"/>
    <mergeCell ref="I635:I637"/>
    <mergeCell ref="G635:G637"/>
    <mergeCell ref="C635:C637"/>
    <mergeCell ref="E635:E637"/>
    <mergeCell ref="F635:F637"/>
    <mergeCell ref="Q635:Q637"/>
    <mergeCell ref="C713:C715"/>
    <mergeCell ref="D713:D715"/>
    <mergeCell ref="F713:F715"/>
    <mergeCell ref="I713:I715"/>
    <mergeCell ref="G713:G715"/>
    <mergeCell ref="H713:H715"/>
    <mergeCell ref="E713:E715"/>
    <mergeCell ref="Q713:Q715"/>
    <mergeCell ref="G419:G421"/>
    <mergeCell ref="D638:D640"/>
    <mergeCell ref="E638:E640"/>
    <mergeCell ref="F638:F640"/>
    <mergeCell ref="I638:I640"/>
    <mergeCell ref="C638:C640"/>
    <mergeCell ref="Q638:Q640"/>
    <mergeCell ref="C716:C718"/>
    <mergeCell ref="D716:D718"/>
    <mergeCell ref="F716:F718"/>
    <mergeCell ref="I716:I718"/>
    <mergeCell ref="G716:G718"/>
    <mergeCell ref="H716:H718"/>
    <mergeCell ref="E716:E718"/>
    <mergeCell ref="Q716:Q718"/>
    <mergeCell ref="D641:D643"/>
    <mergeCell ref="E641:E643"/>
    <mergeCell ref="F641:F643"/>
    <mergeCell ref="I641:I643"/>
    <mergeCell ref="G641:G643"/>
    <mergeCell ref="C641:C643"/>
    <mergeCell ref="D644:D646"/>
    <mergeCell ref="F644:F646"/>
    <mergeCell ref="H644:H646"/>
    <mergeCell ref="I644:I646"/>
    <mergeCell ref="C644:C646"/>
    <mergeCell ref="E644:E646"/>
    <mergeCell ref="G644:G646"/>
    <mergeCell ref="Q641:Q643"/>
    <mergeCell ref="Q644:Q646"/>
    <mergeCell ref="C440:C442"/>
    <mergeCell ref="F440:F442"/>
    <mergeCell ref="I440:I442"/>
    <mergeCell ref="D440:D442"/>
    <mergeCell ref="H440:H442"/>
    <mergeCell ref="G440:G442"/>
    <mergeCell ref="E440:E442"/>
    <mergeCell ref="Q440:Q442"/>
    <mergeCell ref="D647:D649"/>
    <mergeCell ref="F647:F649"/>
    <mergeCell ref="H647:H649"/>
    <mergeCell ref="I647:I649"/>
    <mergeCell ref="C647:C649"/>
    <mergeCell ref="G647:G649"/>
    <mergeCell ref="E647:E649"/>
    <mergeCell ref="Q647:Q649"/>
    <mergeCell ref="D650:D652"/>
    <mergeCell ref="F650:F652"/>
    <mergeCell ref="H650:H652"/>
    <mergeCell ref="I650:I652"/>
    <mergeCell ref="C650:C652"/>
    <mergeCell ref="G650:G652"/>
    <mergeCell ref="E650:E652"/>
    <mergeCell ref="D653:D655"/>
    <mergeCell ref="F653:F655"/>
    <mergeCell ref="C653:C655"/>
    <mergeCell ref="E653:E655"/>
    <mergeCell ref="D656:D658"/>
    <mergeCell ref="F656:F658"/>
    <mergeCell ref="C656:C658"/>
    <mergeCell ref="E656:E658"/>
    <mergeCell ref="D659:D661"/>
    <mergeCell ref="F659:F661"/>
    <mergeCell ref="H659:H661"/>
    <mergeCell ref="I659:I661"/>
    <mergeCell ref="C659:C661"/>
    <mergeCell ref="G659:G661"/>
    <mergeCell ref="E659:E661"/>
    <mergeCell ref="Q650:Q652"/>
    <mergeCell ref="Q653:Q655"/>
    <mergeCell ref="Q656:Q658"/>
    <mergeCell ref="Q659:Q661"/>
    <mergeCell ref="H653:H655"/>
    <mergeCell ref="I653:I655"/>
    <mergeCell ref="G653:G655"/>
    <mergeCell ref="I656:I658"/>
    <mergeCell ref="G656:G658"/>
    <mergeCell ref="G638:G640"/>
    <mergeCell ref="D515:D517"/>
    <mergeCell ref="E515:E517"/>
    <mergeCell ref="F515:F517"/>
    <mergeCell ref="G515:G517"/>
    <mergeCell ref="H515:H517"/>
    <mergeCell ref="I515:I517"/>
    <mergeCell ref="C515:C517"/>
    <mergeCell ref="Q515:Q517"/>
    <mergeCell ref="C569:C571"/>
    <mergeCell ref="D569:D571"/>
    <mergeCell ref="F569:F571"/>
    <mergeCell ref="G569:G571"/>
    <mergeCell ref="H569:H571"/>
    <mergeCell ref="I569:I571"/>
    <mergeCell ref="E569:E571"/>
    <mergeCell ref="Q569:Q571"/>
    <mergeCell ref="E518:E520"/>
    <mergeCell ref="F518:F520"/>
    <mergeCell ref="G518:G520"/>
    <mergeCell ref="H518:H520"/>
    <mergeCell ref="I518:I520"/>
    <mergeCell ref="C518:C520"/>
    <mergeCell ref="D518:D520"/>
    <mergeCell ref="F521:F523"/>
    <mergeCell ref="G521:G523"/>
    <mergeCell ref="H521:H523"/>
    <mergeCell ref="I521:I523"/>
    <mergeCell ref="C521:C523"/>
    <mergeCell ref="D521:D523"/>
    <mergeCell ref="Q518:Q520"/>
    <mergeCell ref="E521:E523"/>
    <mergeCell ref="Q521:Q523"/>
    <mergeCell ref="Q560:Q562"/>
    <mergeCell ref="C719:C721"/>
    <mergeCell ref="D719:D721"/>
    <mergeCell ref="F719:F721"/>
    <mergeCell ref="I719:I721"/>
    <mergeCell ref="G719:G721"/>
    <mergeCell ref="H719:H721"/>
    <mergeCell ref="E719:E721"/>
    <mergeCell ref="Q719:Q721"/>
    <mergeCell ref="D524:D526"/>
    <mergeCell ref="E524:E526"/>
    <mergeCell ref="F524:F526"/>
    <mergeCell ref="G524:G526"/>
    <mergeCell ref="H524:H526"/>
    <mergeCell ref="I524:I526"/>
    <mergeCell ref="Q524:Q526"/>
    <mergeCell ref="H656:H658"/>
    <mergeCell ref="H641:H643"/>
    <mergeCell ref="C443:C445"/>
    <mergeCell ref="I443:I445"/>
    <mergeCell ref="F443:F445"/>
    <mergeCell ref="H443:H445"/>
    <mergeCell ref="G443:G445"/>
    <mergeCell ref="D443:D445"/>
    <mergeCell ref="E443:E445"/>
    <mergeCell ref="Q443:Q445"/>
    <mergeCell ref="F662:F664"/>
    <mergeCell ref="I662:I664"/>
    <mergeCell ref="C662:C664"/>
    <mergeCell ref="D662:D664"/>
    <mergeCell ref="H662:H664"/>
    <mergeCell ref="G662:G664"/>
    <mergeCell ref="E662:E664"/>
    <mergeCell ref="Q662:Q664"/>
    <mergeCell ref="C527:C529"/>
    <mergeCell ref="D527:D529"/>
    <mergeCell ref="E527:E529"/>
    <mergeCell ref="F527:F529"/>
    <mergeCell ref="G527:G529"/>
    <mergeCell ref="H527:H529"/>
    <mergeCell ref="I527:I529"/>
    <mergeCell ref="Q527:Q529"/>
    <mergeCell ref="C530:C532"/>
    <mergeCell ref="D530:D532"/>
    <mergeCell ref="E530:E532"/>
    <mergeCell ref="F530:F532"/>
    <mergeCell ref="G530:G532"/>
    <mergeCell ref="H530:H532"/>
    <mergeCell ref="I530:I532"/>
    <mergeCell ref="Q530:Q532"/>
    <mergeCell ref="C722:C724"/>
    <mergeCell ref="D722:D724"/>
    <mergeCell ref="F722:F724"/>
    <mergeCell ref="I722:I724"/>
    <mergeCell ref="E722:E724"/>
    <mergeCell ref="Q722:Q724"/>
    <mergeCell ref="G722:G724"/>
    <mergeCell ref="H722:H724"/>
    <mergeCell ref="C446:C448"/>
    <mergeCell ref="I446:I448"/>
    <mergeCell ref="E446:E448"/>
    <mergeCell ref="F446:F448"/>
    <mergeCell ref="G446:G448"/>
    <mergeCell ref="D446:D448"/>
    <mergeCell ref="Q446:Q448"/>
    <mergeCell ref="C572:C574"/>
    <mergeCell ref="I572:I574"/>
    <mergeCell ref="H572:H574"/>
    <mergeCell ref="D572:D574"/>
    <mergeCell ref="F572:F574"/>
    <mergeCell ref="G572:G574"/>
    <mergeCell ref="E572:E574"/>
    <mergeCell ref="Q572:Q574"/>
    <mergeCell ref="F665:F667"/>
    <mergeCell ref="I665:I667"/>
    <mergeCell ref="C665:C667"/>
    <mergeCell ref="D665:D667"/>
    <mergeCell ref="H665:H667"/>
    <mergeCell ref="G665:G667"/>
    <mergeCell ref="F668:F670"/>
    <mergeCell ref="I668:I670"/>
    <mergeCell ref="C668:C670"/>
    <mergeCell ref="D668:D670"/>
    <mergeCell ref="H668:H670"/>
    <mergeCell ref="G668:G670"/>
    <mergeCell ref="E668:E670"/>
    <mergeCell ref="E665:E667"/>
    <mergeCell ref="Q665:Q667"/>
    <mergeCell ref="Q668:Q670"/>
    <mergeCell ref="C533:C535"/>
    <mergeCell ref="D533:D535"/>
    <mergeCell ref="F533:F535"/>
    <mergeCell ref="G533:G535"/>
    <mergeCell ref="H533:H535"/>
    <mergeCell ref="I533:I535"/>
    <mergeCell ref="E533:E535"/>
    <mergeCell ref="C536:C538"/>
    <mergeCell ref="D536:D538"/>
    <mergeCell ref="F536:F538"/>
    <mergeCell ref="H536:H538"/>
    <mergeCell ref="I536:I538"/>
    <mergeCell ref="E536:E538"/>
    <mergeCell ref="Q533:Q535"/>
    <mergeCell ref="Q536:Q538"/>
    <mergeCell ref="G536:G538"/>
    <mergeCell ref="C725:C727"/>
    <mergeCell ref="D725:D727"/>
    <mergeCell ref="F725:F727"/>
    <mergeCell ref="I725:I727"/>
    <mergeCell ref="E725:E727"/>
    <mergeCell ref="G725:G727"/>
    <mergeCell ref="H725:H727"/>
    <mergeCell ref="Q725:Q727"/>
    <mergeCell ref="C524:C526"/>
    <mergeCell ref="C575:C577"/>
    <mergeCell ref="I575:I577"/>
    <mergeCell ref="H575:H577"/>
    <mergeCell ref="D575:D577"/>
    <mergeCell ref="F575:F577"/>
    <mergeCell ref="G575:G577"/>
    <mergeCell ref="E575:E577"/>
    <mergeCell ref="Q575:Q577"/>
    <mergeCell ref="C728:C730"/>
    <mergeCell ref="D728:D730"/>
    <mergeCell ref="F728:F730"/>
    <mergeCell ref="I728:I730"/>
    <mergeCell ref="E728:E730"/>
    <mergeCell ref="G728:G730"/>
    <mergeCell ref="H728:H730"/>
    <mergeCell ref="C731:C733"/>
    <mergeCell ref="D731:D733"/>
    <mergeCell ref="F731:F733"/>
    <mergeCell ref="I731:I733"/>
    <mergeCell ref="E731:E733"/>
    <mergeCell ref="G731:G733"/>
    <mergeCell ref="H731:H733"/>
    <mergeCell ref="C734:C736"/>
    <mergeCell ref="D734:D736"/>
    <mergeCell ref="F734:F736"/>
    <mergeCell ref="I734:I736"/>
    <mergeCell ref="E734:E736"/>
    <mergeCell ref="G734:G736"/>
    <mergeCell ref="H734:H736"/>
    <mergeCell ref="C737:C739"/>
    <mergeCell ref="D737:D739"/>
    <mergeCell ref="F737:F739"/>
    <mergeCell ref="I737:I739"/>
    <mergeCell ref="E737:E739"/>
    <mergeCell ref="G737:G739"/>
    <mergeCell ref="H737:H739"/>
    <mergeCell ref="Q728:Q730"/>
    <mergeCell ref="Q731:Q733"/>
    <mergeCell ref="Q734:Q736"/>
    <mergeCell ref="Q737:Q739"/>
    <mergeCell ref="C449:C451"/>
    <mergeCell ref="I449:I451"/>
    <mergeCell ref="E449:E451"/>
    <mergeCell ref="H449:H451"/>
    <mergeCell ref="G449:G451"/>
    <mergeCell ref="D449:D451"/>
    <mergeCell ref="F449:F451"/>
    <mergeCell ref="Q449:Q451"/>
    <mergeCell ref="F539:F541"/>
    <mergeCell ref="H539:H541"/>
    <mergeCell ref="I539:I541"/>
    <mergeCell ref="E539:E541"/>
    <mergeCell ref="G539:G541"/>
    <mergeCell ref="Q539:Q541"/>
    <mergeCell ref="C740:C742"/>
    <mergeCell ref="D740:D742"/>
    <mergeCell ref="F740:F742"/>
    <mergeCell ref="I740:I742"/>
    <mergeCell ref="E740:E742"/>
    <mergeCell ref="G740:G742"/>
    <mergeCell ref="H740:H742"/>
    <mergeCell ref="Q740:Q742"/>
    <mergeCell ref="C578:C580"/>
    <mergeCell ref="I578:I580"/>
    <mergeCell ref="H578:H580"/>
    <mergeCell ref="D578:D580"/>
    <mergeCell ref="F578:F580"/>
    <mergeCell ref="G578:G580"/>
    <mergeCell ref="E578:E580"/>
    <mergeCell ref="Q578:Q580"/>
    <mergeCell ref="C581:C583"/>
    <mergeCell ref="I581:I583"/>
    <mergeCell ref="H581:H583"/>
    <mergeCell ref="D581:D583"/>
    <mergeCell ref="F581:F583"/>
    <mergeCell ref="G581:G583"/>
    <mergeCell ref="E581:E583"/>
    <mergeCell ref="Q581:Q583"/>
    <mergeCell ref="C452:C454"/>
    <mergeCell ref="I452:I454"/>
    <mergeCell ref="E452:E454"/>
    <mergeCell ref="H452:H454"/>
    <mergeCell ref="G452:G454"/>
    <mergeCell ref="D452:D454"/>
    <mergeCell ref="F452:F454"/>
    <mergeCell ref="Q452:Q454"/>
    <mergeCell ref="C743:C745"/>
    <mergeCell ref="D743:D745"/>
    <mergeCell ref="F743:F745"/>
    <mergeCell ref="I743:I745"/>
    <mergeCell ref="E743:E745"/>
    <mergeCell ref="G743:G745"/>
    <mergeCell ref="H743:H745"/>
    <mergeCell ref="C746:C748"/>
    <mergeCell ref="F746:F748"/>
    <mergeCell ref="I746:I748"/>
    <mergeCell ref="E746:E748"/>
    <mergeCell ref="G746:G748"/>
    <mergeCell ref="C749:C751"/>
    <mergeCell ref="F749:F751"/>
    <mergeCell ref="I749:I751"/>
    <mergeCell ref="E749:E751"/>
    <mergeCell ref="D746:D748"/>
    <mergeCell ref="D749:D751"/>
    <mergeCell ref="G749:G751"/>
    <mergeCell ref="H746:H748"/>
    <mergeCell ref="Q743:Q745"/>
    <mergeCell ref="Q746:Q748"/>
    <mergeCell ref="Q749:Q751"/>
    <mergeCell ref="C752:C754"/>
    <mergeCell ref="F752:F754"/>
    <mergeCell ref="I752:I754"/>
    <mergeCell ref="E752:E754"/>
    <mergeCell ref="D752:D754"/>
    <mergeCell ref="G752:G754"/>
    <mergeCell ref="C755:C757"/>
    <mergeCell ref="F755:F757"/>
    <mergeCell ref="I755:I757"/>
    <mergeCell ref="E755:E757"/>
    <mergeCell ref="D755:D757"/>
    <mergeCell ref="G755:G757"/>
    <mergeCell ref="H749:H751"/>
    <mergeCell ref="H752:H754"/>
    <mergeCell ref="H755:H757"/>
    <mergeCell ref="Q752:Q754"/>
    <mergeCell ref="Q755:Q757"/>
    <mergeCell ref="C758:C760"/>
    <mergeCell ref="F758:F760"/>
    <mergeCell ref="I758:I760"/>
    <mergeCell ref="E758:E760"/>
    <mergeCell ref="D758:D760"/>
    <mergeCell ref="G758:G760"/>
    <mergeCell ref="H758:H760"/>
    <mergeCell ref="Q758:Q760"/>
    <mergeCell ref="C539:C541"/>
    <mergeCell ref="D539:D541"/>
    <mergeCell ref="F671:F673"/>
    <mergeCell ref="I671:I673"/>
    <mergeCell ref="C671:C673"/>
    <mergeCell ref="D671:D673"/>
    <mergeCell ref="H671:H673"/>
    <mergeCell ref="E671:E673"/>
    <mergeCell ref="G671:G673"/>
    <mergeCell ref="Q671:Q673"/>
    <mergeCell ref="C761:C763"/>
    <mergeCell ref="F761:F763"/>
    <mergeCell ref="I761:I763"/>
    <mergeCell ref="E761:E763"/>
    <mergeCell ref="D761:D763"/>
    <mergeCell ref="G761:G763"/>
    <mergeCell ref="H761:H763"/>
    <mergeCell ref="Q761:Q763"/>
    <mergeCell ref="C584:C586"/>
    <mergeCell ref="I584:I586"/>
    <mergeCell ref="H584:H586"/>
    <mergeCell ref="D584:D586"/>
    <mergeCell ref="F584:F586"/>
    <mergeCell ref="G584:G586"/>
    <mergeCell ref="E584:E586"/>
    <mergeCell ref="Q584:Q586"/>
    <mergeCell ref="H638:H640"/>
    <mergeCell ref="C587:C589"/>
    <mergeCell ref="I587:I589"/>
    <mergeCell ref="F587:F589"/>
    <mergeCell ref="Q587:Q589"/>
    <mergeCell ref="D587:D589"/>
    <mergeCell ref="E587:E589"/>
    <mergeCell ref="G587:G589"/>
    <mergeCell ref="H587:H589"/>
    <mergeCell ref="H542:H544"/>
    <mergeCell ref="I542:I544"/>
    <mergeCell ref="E542:E544"/>
    <mergeCell ref="G542:G544"/>
    <mergeCell ref="C542:C544"/>
    <mergeCell ref="D542:D544"/>
    <mergeCell ref="F542:F544"/>
    <mergeCell ref="Q542:Q544"/>
    <mergeCell ref="C455:C457"/>
    <mergeCell ref="I455:I457"/>
    <mergeCell ref="E455:E457"/>
    <mergeCell ref="H455:H457"/>
    <mergeCell ref="G455:G457"/>
    <mergeCell ref="D455:D457"/>
    <mergeCell ref="F455:F457"/>
    <mergeCell ref="Q455:Q457"/>
    <mergeCell ref="C458:C460"/>
    <mergeCell ref="I458:I460"/>
    <mergeCell ref="H458:H460"/>
    <mergeCell ref="G458:G460"/>
    <mergeCell ref="D458:D460"/>
    <mergeCell ref="E458:E460"/>
    <mergeCell ref="F458:F460"/>
    <mergeCell ref="Q458:Q460"/>
    <mergeCell ref="H545:H547"/>
    <mergeCell ref="I545:I547"/>
    <mergeCell ref="G545:G547"/>
    <mergeCell ref="C545:C547"/>
    <mergeCell ref="D545:D547"/>
    <mergeCell ref="E545:E547"/>
    <mergeCell ref="F545:F547"/>
    <mergeCell ref="Q545:Q547"/>
    <mergeCell ref="H548:H550"/>
    <mergeCell ref="I548:I550"/>
    <mergeCell ref="G548:G550"/>
    <mergeCell ref="C548:C550"/>
    <mergeCell ref="D548:D550"/>
    <mergeCell ref="E548:E550"/>
    <mergeCell ref="F548:F550"/>
    <mergeCell ref="Q548:Q550"/>
    <mergeCell ref="H551:H553"/>
    <mergeCell ref="I551:I553"/>
    <mergeCell ref="G551:G553"/>
    <mergeCell ref="C551:C553"/>
    <mergeCell ref="D551:D553"/>
    <mergeCell ref="F551:F553"/>
    <mergeCell ref="E551:E553"/>
    <mergeCell ref="Q551:Q553"/>
    <mergeCell ref="F674:F676"/>
    <mergeCell ref="I674:I676"/>
    <mergeCell ref="C674:C676"/>
    <mergeCell ref="D674:D676"/>
    <mergeCell ref="H674:H676"/>
    <mergeCell ref="G674:G676"/>
    <mergeCell ref="E674:E676"/>
    <mergeCell ref="Q674:Q676"/>
    <mergeCell ref="I590:I592"/>
    <mergeCell ref="F590:F592"/>
    <mergeCell ref="D590:D592"/>
    <mergeCell ref="G590:G592"/>
    <mergeCell ref="H590:H592"/>
    <mergeCell ref="C590:C592"/>
    <mergeCell ref="E590:E592"/>
    <mergeCell ref="I593:I595"/>
    <mergeCell ref="D593:D595"/>
    <mergeCell ref="G593:G595"/>
    <mergeCell ref="H593:H595"/>
    <mergeCell ref="C593:C595"/>
    <mergeCell ref="E593:E595"/>
    <mergeCell ref="Q590:Q592"/>
    <mergeCell ref="Q593:Q595"/>
    <mergeCell ref="F593:F595"/>
    <mergeCell ref="G392:G394"/>
    <mergeCell ref="H446:H448"/>
    <mergeCell ref="C383:C385"/>
    <mergeCell ref="H383:H385"/>
    <mergeCell ref="H629:H631"/>
    <mergeCell ref="B491:B556"/>
    <mergeCell ref="H554:H556"/>
    <mergeCell ref="I554:I556"/>
    <mergeCell ref="G554:G556"/>
    <mergeCell ref="C554:C556"/>
    <mergeCell ref="D554:D556"/>
    <mergeCell ref="E554:E556"/>
    <mergeCell ref="F554:F556"/>
    <mergeCell ref="Q554:Q556"/>
    <mergeCell ref="I596:I598"/>
    <mergeCell ref="D596:D598"/>
    <mergeCell ref="G596:G598"/>
    <mergeCell ref="H596:H598"/>
    <mergeCell ref="C596:C598"/>
    <mergeCell ref="F596:F598"/>
    <mergeCell ref="E596:E598"/>
    <mergeCell ref="Q596:Q598"/>
    <mergeCell ref="C461:C463"/>
    <mergeCell ref="I461:I463"/>
    <mergeCell ref="H461:H463"/>
    <mergeCell ref="G461:G463"/>
    <mergeCell ref="D461:D463"/>
    <mergeCell ref="F461:F463"/>
    <mergeCell ref="C464:C466"/>
    <mergeCell ref="I464:I466"/>
    <mergeCell ref="H464:H466"/>
    <mergeCell ref="G464:G466"/>
    <mergeCell ref="E464:E466"/>
    <mergeCell ref="F464:F466"/>
    <mergeCell ref="C467:C469"/>
    <mergeCell ref="I467:I469"/>
    <mergeCell ref="H467:H469"/>
    <mergeCell ref="G467:G469"/>
    <mergeCell ref="E467:E469"/>
    <mergeCell ref="F467:F469"/>
    <mergeCell ref="E461:E463"/>
    <mergeCell ref="Q461:Q463"/>
    <mergeCell ref="Q464:Q466"/>
    <mergeCell ref="Q467:Q469"/>
    <mergeCell ref="D464:D466"/>
    <mergeCell ref="D467:D469"/>
    <mergeCell ref="C470:C472"/>
    <mergeCell ref="I470:I472"/>
    <mergeCell ref="H470:H472"/>
    <mergeCell ref="G470:G472"/>
    <mergeCell ref="E470:E472"/>
    <mergeCell ref="F470:F472"/>
    <mergeCell ref="C473:C475"/>
    <mergeCell ref="I473:I475"/>
    <mergeCell ref="H473:H475"/>
    <mergeCell ref="G473:G475"/>
    <mergeCell ref="E473:E475"/>
    <mergeCell ref="F473:F475"/>
    <mergeCell ref="C476:C478"/>
    <mergeCell ref="I476:I478"/>
    <mergeCell ref="H476:H478"/>
    <mergeCell ref="G476:G478"/>
    <mergeCell ref="E476:E478"/>
    <mergeCell ref="F476:F478"/>
    <mergeCell ref="D470:D472"/>
    <mergeCell ref="D473:D475"/>
    <mergeCell ref="D476:D478"/>
    <mergeCell ref="Q470:Q472"/>
    <mergeCell ref="Q473:Q475"/>
    <mergeCell ref="Q476:Q478"/>
    <mergeCell ref="C764:C766"/>
    <mergeCell ref="F764:F766"/>
    <mergeCell ref="I764:I766"/>
    <mergeCell ref="E764:E766"/>
    <mergeCell ref="D764:D766"/>
    <mergeCell ref="G764:G766"/>
    <mergeCell ref="H764:H766"/>
    <mergeCell ref="Q764:Q766"/>
    <mergeCell ref="C599:C601"/>
    <mergeCell ref="D599:D601"/>
    <mergeCell ref="F599:F601"/>
    <mergeCell ref="G599:G601"/>
    <mergeCell ref="H599:H601"/>
    <mergeCell ref="I599:I601"/>
    <mergeCell ref="E599:E601"/>
    <mergeCell ref="Q599:Q601"/>
    <mergeCell ref="F677:F679"/>
    <mergeCell ref="I677:I679"/>
    <mergeCell ref="C677:C679"/>
    <mergeCell ref="D677:D679"/>
    <mergeCell ref="H677:H679"/>
    <mergeCell ref="G677:G679"/>
    <mergeCell ref="E677:E679"/>
    <mergeCell ref="Q677:Q679"/>
    <mergeCell ref="I602:I604"/>
    <mergeCell ref="D602:D604"/>
    <mergeCell ref="G602:G604"/>
    <mergeCell ref="H602:H604"/>
    <mergeCell ref="C602:C604"/>
    <mergeCell ref="F602:F604"/>
    <mergeCell ref="E602:E604"/>
    <mergeCell ref="Q602:Q604"/>
    <mergeCell ref="F605:F607"/>
    <mergeCell ref="H605:H607"/>
    <mergeCell ref="I605:I607"/>
    <mergeCell ref="G605:G607"/>
    <mergeCell ref="C605:C607"/>
    <mergeCell ref="Q605:Q607"/>
    <mergeCell ref="D605:D607"/>
    <mergeCell ref="E605:E607"/>
    <mergeCell ref="F680:F682"/>
    <mergeCell ref="I680:I682"/>
    <mergeCell ref="C680:C682"/>
    <mergeCell ref="D680:D682"/>
    <mergeCell ref="H680:H682"/>
    <mergeCell ref="G680:G682"/>
    <mergeCell ref="E680:E682"/>
    <mergeCell ref="Q680:Q682"/>
    <mergeCell ref="C479:C481"/>
    <mergeCell ref="I479:I481"/>
    <mergeCell ref="H479:H481"/>
    <mergeCell ref="G479:G481"/>
    <mergeCell ref="F479:F481"/>
    <mergeCell ref="D479:D481"/>
    <mergeCell ref="E479:E481"/>
    <mergeCell ref="Q479:Q481"/>
    <mergeCell ref="I608:I610"/>
    <mergeCell ref="D608:D610"/>
    <mergeCell ref="G608:G610"/>
    <mergeCell ref="H608:H610"/>
    <mergeCell ref="C608:C610"/>
    <mergeCell ref="F608:F610"/>
    <mergeCell ref="I611:I613"/>
    <mergeCell ref="D611:D613"/>
    <mergeCell ref="G611:G613"/>
    <mergeCell ref="H611:H613"/>
    <mergeCell ref="C611:C613"/>
    <mergeCell ref="F611:F613"/>
    <mergeCell ref="E611:E613"/>
    <mergeCell ref="E608:E610"/>
    <mergeCell ref="Q608:Q610"/>
    <mergeCell ref="Q611:Q613"/>
    <mergeCell ref="B383:B490"/>
    <mergeCell ref="C482:C484"/>
    <mergeCell ref="I482:I484"/>
    <mergeCell ref="H482:H484"/>
    <mergeCell ref="G482:G484"/>
    <mergeCell ref="E482:E484"/>
    <mergeCell ref="F482:F484"/>
    <mergeCell ref="D482:D484"/>
    <mergeCell ref="C485:C487"/>
    <mergeCell ref="I485:I487"/>
    <mergeCell ref="H485:H487"/>
    <mergeCell ref="G485:G487"/>
    <mergeCell ref="F485:F487"/>
    <mergeCell ref="D485:D487"/>
    <mergeCell ref="C488:C490"/>
    <mergeCell ref="I488:I490"/>
    <mergeCell ref="H488:H490"/>
    <mergeCell ref="G488:G490"/>
    <mergeCell ref="E488:E490"/>
    <mergeCell ref="F488:F490"/>
    <mergeCell ref="D488:D490"/>
    <mergeCell ref="Q482:Q484"/>
    <mergeCell ref="Q485:Q487"/>
    <mergeCell ref="Q488:Q490"/>
    <mergeCell ref="E485:E487"/>
    <mergeCell ref="B617:B688"/>
    <mergeCell ref="F683:F685"/>
    <mergeCell ref="I683:I685"/>
    <mergeCell ref="C683:C685"/>
    <mergeCell ref="D683:D685"/>
    <mergeCell ref="H683:H685"/>
    <mergeCell ref="G683:G685"/>
    <mergeCell ref="E683:E685"/>
    <mergeCell ref="F686:F688"/>
    <mergeCell ref="I686:I688"/>
    <mergeCell ref="C686:C688"/>
    <mergeCell ref="D686:D688"/>
    <mergeCell ref="H686:H688"/>
    <mergeCell ref="Q683:Q685"/>
    <mergeCell ref="Q686:Q688"/>
    <mergeCell ref="E686:E688"/>
    <mergeCell ref="G686:G688"/>
    <mergeCell ref="A383:A772"/>
    <mergeCell ref="B689:B772"/>
    <mergeCell ref="C767:C769"/>
    <mergeCell ref="I767:I769"/>
    <mergeCell ref="E767:E769"/>
    <mergeCell ref="D767:D769"/>
    <mergeCell ref="G767:G769"/>
    <mergeCell ref="H767:H769"/>
    <mergeCell ref="C770:C772"/>
    <mergeCell ref="I770:I772"/>
    <mergeCell ref="D770:D772"/>
    <mergeCell ref="F767:F769"/>
    <mergeCell ref="F770:F772"/>
    <mergeCell ref="Q767:Q769"/>
    <mergeCell ref="Q770:Q772"/>
    <mergeCell ref="E770:E772"/>
    <mergeCell ref="G770:G772"/>
    <mergeCell ref="H770:H772"/>
    <mergeCell ref="B557:B616"/>
    <mergeCell ref="I614:I616"/>
    <mergeCell ref="D614:D616"/>
    <mergeCell ref="G614:G616"/>
    <mergeCell ref="H614:H616"/>
    <mergeCell ref="C614:C616"/>
    <mergeCell ref="F614:F616"/>
    <mergeCell ref="E614:E616"/>
    <mergeCell ref="Q614:Q616"/>
    <mergeCell ref="C177:C179"/>
    <mergeCell ref="D177:D179"/>
    <mergeCell ref="E177:E179"/>
    <mergeCell ref="F177:F179"/>
    <mergeCell ref="G177:G179"/>
    <mergeCell ref="H177:H179"/>
    <mergeCell ref="I177:I179"/>
    <mergeCell ref="Q177:Q179"/>
    <mergeCell ref="Q111:Q113"/>
    <mergeCell ref="Q3:Q5"/>
    <mergeCell ref="D300:D302"/>
    <mergeCell ref="E300:E302"/>
    <mergeCell ref="F300:F302"/>
    <mergeCell ref="G300:G302"/>
    <mergeCell ref="H300:H302"/>
    <mergeCell ref="I300:I302"/>
    <mergeCell ref="Q300:Q302"/>
    <mergeCell ref="Q6:Q8"/>
    <mergeCell ref="Q9:Q11"/>
    <mergeCell ref="Q12:Q14"/>
    <mergeCell ref="D114:D116"/>
    <mergeCell ref="E114:E116"/>
    <mergeCell ref="F114:F116"/>
    <mergeCell ref="G114:G116"/>
    <mergeCell ref="H114:H116"/>
    <mergeCell ref="I114:I116"/>
    <mergeCell ref="Q114:Q116"/>
    <mergeCell ref="D117:D119"/>
    <mergeCell ref="E117:E119"/>
    <mergeCell ref="F117:F119"/>
    <mergeCell ref="G117:G119"/>
    <mergeCell ref="H117:H119"/>
    <mergeCell ref="I117:I119"/>
    <mergeCell ref="Q117:Q119"/>
    <mergeCell ref="C114:C116"/>
    <mergeCell ref="C117:C119"/>
    <mergeCell ref="D111:D113"/>
    <mergeCell ref="E111:E113"/>
    <mergeCell ref="F111:F113"/>
    <mergeCell ref="G111:G113"/>
    <mergeCell ref="H111:H113"/>
    <mergeCell ref="I111:I113"/>
    <mergeCell ref="C111:C113"/>
    <mergeCell ref="D3:D5"/>
    <mergeCell ref="E3:E5"/>
    <mergeCell ref="F3:F5"/>
    <mergeCell ref="G3:G5"/>
    <mergeCell ref="I3:I5"/>
    <mergeCell ref="C6:C8"/>
    <mergeCell ref="D6:D8"/>
    <mergeCell ref="E6:E8"/>
    <mergeCell ref="G6:G8"/>
    <mergeCell ref="I6:I8"/>
    <mergeCell ref="F6:F8"/>
    <mergeCell ref="H6:H8"/>
    <mergeCell ref="C9:C11"/>
    <mergeCell ref="D9:D11"/>
    <mergeCell ref="E9:E11"/>
    <mergeCell ref="I9:I11"/>
    <mergeCell ref="F9:F11"/>
    <mergeCell ref="H9:H11"/>
    <mergeCell ref="C12:C14"/>
    <mergeCell ref="D12:D14"/>
    <mergeCell ref="E12:E14"/>
    <mergeCell ref="I12:I14"/>
    <mergeCell ref="F12:F14"/>
    <mergeCell ref="G9:G11"/>
    <mergeCell ref="H12:H14"/>
    <mergeCell ref="C15:C17"/>
    <mergeCell ref="D15:D17"/>
    <mergeCell ref="E15:E17"/>
    <mergeCell ref="F15:F17"/>
    <mergeCell ref="G15:G17"/>
    <mergeCell ref="H15:H17"/>
    <mergeCell ref="I15:I17"/>
    <mergeCell ref="C18:C20"/>
    <mergeCell ref="D18:D20"/>
    <mergeCell ref="E18:E20"/>
    <mergeCell ref="F18:F20"/>
    <mergeCell ref="G18:G20"/>
    <mergeCell ref="H18:H20"/>
    <mergeCell ref="I18:I20"/>
    <mergeCell ref="C21:C23"/>
    <mergeCell ref="E21:E23"/>
    <mergeCell ref="I21:I23"/>
    <mergeCell ref="F21:F23"/>
    <mergeCell ref="G21:G23"/>
    <mergeCell ref="H21:H23"/>
    <mergeCell ref="D21:D23"/>
    <mergeCell ref="C24:C26"/>
    <mergeCell ref="E24:E26"/>
    <mergeCell ref="F24:F26"/>
    <mergeCell ref="I24:I26"/>
    <mergeCell ref="D24:D26"/>
    <mergeCell ref="C303:C305"/>
    <mergeCell ref="D303:D305"/>
    <mergeCell ref="F303:F305"/>
    <mergeCell ref="I303:I305"/>
    <mergeCell ref="G303:G305"/>
    <mergeCell ref="H303:H305"/>
    <mergeCell ref="E303:E305"/>
    <mergeCell ref="Q303:Q305"/>
    <mergeCell ref="I27:I29"/>
    <mergeCell ref="C27:C29"/>
    <mergeCell ref="D27:D29"/>
    <mergeCell ref="E27:E29"/>
    <mergeCell ref="F27:F29"/>
    <mergeCell ref="I30:I32"/>
    <mergeCell ref="C30:C32"/>
    <mergeCell ref="D30:D32"/>
    <mergeCell ref="E30:E32"/>
    <mergeCell ref="F30:F32"/>
    <mergeCell ref="G24:G26"/>
    <mergeCell ref="H24:H26"/>
    <mergeCell ref="H27:H29"/>
    <mergeCell ref="H30:H32"/>
    <mergeCell ref="G27:G29"/>
    <mergeCell ref="C33:C35"/>
    <mergeCell ref="D33:D35"/>
    <mergeCell ref="E33:E35"/>
    <mergeCell ref="F33:F35"/>
    <mergeCell ref="G33:G35"/>
    <mergeCell ref="H33:H35"/>
    <mergeCell ref="I33:I35"/>
    <mergeCell ref="C36:C38"/>
    <mergeCell ref="E36:E38"/>
    <mergeCell ref="F36:F38"/>
    <mergeCell ref="H36:H38"/>
    <mergeCell ref="I36:I38"/>
    <mergeCell ref="D36:D38"/>
    <mergeCell ref="G36:G38"/>
    <mergeCell ref="C39:C41"/>
    <mergeCell ref="E39:E41"/>
    <mergeCell ref="F39:F41"/>
    <mergeCell ref="H39:H41"/>
    <mergeCell ref="I39:I41"/>
    <mergeCell ref="D39:D41"/>
    <mergeCell ref="D234:D236"/>
    <mergeCell ref="F234:F236"/>
    <mergeCell ref="H234:H236"/>
    <mergeCell ref="I234:I236"/>
    <mergeCell ref="G234:G236"/>
    <mergeCell ref="C234:C236"/>
    <mergeCell ref="E234:E236"/>
    <mergeCell ref="Q234:Q236"/>
    <mergeCell ref="D237:D239"/>
    <mergeCell ref="F237:F239"/>
    <mergeCell ref="H237:H239"/>
    <mergeCell ref="I237:I239"/>
    <mergeCell ref="G237:G239"/>
    <mergeCell ref="C237:C239"/>
    <mergeCell ref="E237:E239"/>
    <mergeCell ref="Q237:Q239"/>
    <mergeCell ref="D183:D185"/>
    <mergeCell ref="G183:G185"/>
    <mergeCell ref="H183:H185"/>
    <mergeCell ref="I183:I185"/>
    <mergeCell ref="C183:C185"/>
    <mergeCell ref="Q183:Q185"/>
    <mergeCell ref="F183:F185"/>
    <mergeCell ref="C306:C308"/>
    <mergeCell ref="D306:D308"/>
    <mergeCell ref="E306:E308"/>
    <mergeCell ref="F306:F308"/>
    <mergeCell ref="I306:I308"/>
    <mergeCell ref="G306:G308"/>
    <mergeCell ref="H306:H308"/>
    <mergeCell ref="C309:C311"/>
    <mergeCell ref="D309:D311"/>
    <mergeCell ref="E309:E311"/>
    <mergeCell ref="F309:F311"/>
    <mergeCell ref="I309:I311"/>
    <mergeCell ref="G309:G311"/>
    <mergeCell ref="H309:H311"/>
    <mergeCell ref="Q306:Q308"/>
    <mergeCell ref="Q309:Q311"/>
    <mergeCell ref="C42:C44"/>
    <mergeCell ref="E42:E44"/>
    <mergeCell ref="F42:F44"/>
    <mergeCell ref="H42:H44"/>
    <mergeCell ref="I42:I44"/>
    <mergeCell ref="D42:D44"/>
    <mergeCell ref="G42:G44"/>
    <mergeCell ref="C45:C47"/>
    <mergeCell ref="D45:D47"/>
    <mergeCell ref="E45:E47"/>
    <mergeCell ref="F45:F47"/>
    <mergeCell ref="G45:G47"/>
    <mergeCell ref="I45:I47"/>
    <mergeCell ref="H45:H47"/>
    <mergeCell ref="D240:D242"/>
    <mergeCell ref="F240:F242"/>
    <mergeCell ref="H240:H242"/>
    <mergeCell ref="I240:I242"/>
    <mergeCell ref="G240:G242"/>
    <mergeCell ref="E240:E242"/>
    <mergeCell ref="Q240:Q242"/>
    <mergeCell ref="D312:D314"/>
    <mergeCell ref="E312:E314"/>
    <mergeCell ref="F312:F314"/>
    <mergeCell ref="G312:G314"/>
    <mergeCell ref="H312:H314"/>
    <mergeCell ref="I312:I314"/>
    <mergeCell ref="Q312:Q314"/>
    <mergeCell ref="D186:D188"/>
    <mergeCell ref="E186:E188"/>
    <mergeCell ref="F186:F188"/>
    <mergeCell ref="G186:G188"/>
    <mergeCell ref="H186:H188"/>
    <mergeCell ref="I186:I188"/>
    <mergeCell ref="C186:C188"/>
    <mergeCell ref="Q186:Q188"/>
    <mergeCell ref="C48:C50"/>
    <mergeCell ref="D48:D50"/>
    <mergeCell ref="E48:E50"/>
    <mergeCell ref="F48:F50"/>
    <mergeCell ref="G48:G50"/>
    <mergeCell ref="I48:I50"/>
    <mergeCell ref="H48:H50"/>
    <mergeCell ref="E183:E185"/>
    <mergeCell ref="D120:D122"/>
    <mergeCell ref="E120:E122"/>
    <mergeCell ref="F120:F122"/>
    <mergeCell ref="G120:G122"/>
    <mergeCell ref="I120:I122"/>
    <mergeCell ref="C120:C122"/>
    <mergeCell ref="Q120:Q122"/>
    <mergeCell ref="C312:C314"/>
    <mergeCell ref="D123:D125"/>
    <mergeCell ref="E123:E125"/>
    <mergeCell ref="F123:F125"/>
    <mergeCell ref="G123:G125"/>
    <mergeCell ref="H123:H125"/>
    <mergeCell ref="I123:I125"/>
    <mergeCell ref="C123:C125"/>
    <mergeCell ref="Q123:Q125"/>
    <mergeCell ref="C51:C53"/>
    <mergeCell ref="D51:D53"/>
    <mergeCell ref="E51:E53"/>
    <mergeCell ref="F51:F53"/>
    <mergeCell ref="I51:I53"/>
    <mergeCell ref="G51:G53"/>
    <mergeCell ref="H51:H53"/>
    <mergeCell ref="D126:D128"/>
    <mergeCell ref="E126:E128"/>
    <mergeCell ref="F126:F128"/>
    <mergeCell ref="G126:G128"/>
    <mergeCell ref="H126:H128"/>
    <mergeCell ref="I126:I128"/>
    <mergeCell ref="C126:C128"/>
    <mergeCell ref="E129:E131"/>
    <mergeCell ref="F129:F131"/>
    <mergeCell ref="G129:G131"/>
    <mergeCell ref="H129:H131"/>
    <mergeCell ref="I129:I131"/>
    <mergeCell ref="C129:C131"/>
    <mergeCell ref="Q126:Q128"/>
    <mergeCell ref="D129:D131"/>
    <mergeCell ref="Q129:Q131"/>
    <mergeCell ref="C54:C56"/>
    <mergeCell ref="E54:E56"/>
    <mergeCell ref="F54:F56"/>
    <mergeCell ref="H54:H56"/>
    <mergeCell ref="I54:I56"/>
    <mergeCell ref="D54:D56"/>
    <mergeCell ref="G54:G56"/>
    <mergeCell ref="C300:C302"/>
    <mergeCell ref="C243:C245"/>
    <mergeCell ref="H243:H245"/>
    <mergeCell ref="I243:I245"/>
    <mergeCell ref="G243:G245"/>
    <mergeCell ref="E243:E245"/>
    <mergeCell ref="D243:D245"/>
    <mergeCell ref="F243:F245"/>
    <mergeCell ref="Q243:Q245"/>
    <mergeCell ref="C240:C242"/>
    <mergeCell ref="C246:C248"/>
    <mergeCell ref="I246:I248"/>
    <mergeCell ref="G246:G248"/>
    <mergeCell ref="E246:E248"/>
    <mergeCell ref="D246:D248"/>
    <mergeCell ref="F246:F248"/>
    <mergeCell ref="Q246:Q248"/>
    <mergeCell ref="C57:C59"/>
    <mergeCell ref="D57:D59"/>
    <mergeCell ref="E57:E59"/>
    <mergeCell ref="F57:F59"/>
    <mergeCell ref="G57:G59"/>
    <mergeCell ref="H57:H59"/>
    <mergeCell ref="I57:I59"/>
    <mergeCell ref="E132:E134"/>
    <mergeCell ref="F132:F134"/>
    <mergeCell ref="G132:G134"/>
    <mergeCell ref="I132:I134"/>
    <mergeCell ref="C132:C134"/>
    <mergeCell ref="D132:D134"/>
    <mergeCell ref="H132:H134"/>
    <mergeCell ref="Q132:Q134"/>
    <mergeCell ref="C315:C317"/>
    <mergeCell ref="D315:D317"/>
    <mergeCell ref="E315:E317"/>
    <mergeCell ref="F315:F317"/>
    <mergeCell ref="G315:G317"/>
    <mergeCell ref="H315:H317"/>
    <mergeCell ref="I315:I317"/>
    <mergeCell ref="C318:C320"/>
    <mergeCell ref="D318:D320"/>
    <mergeCell ref="E318:E320"/>
    <mergeCell ref="F318:F320"/>
    <mergeCell ref="G318:G320"/>
    <mergeCell ref="I318:I320"/>
    <mergeCell ref="Q315:Q317"/>
    <mergeCell ref="Q318:Q320"/>
    <mergeCell ref="C180:C182"/>
    <mergeCell ref="D180:D182"/>
    <mergeCell ref="E180:E182"/>
    <mergeCell ref="F180:F182"/>
    <mergeCell ref="G180:G182"/>
    <mergeCell ref="H180:H182"/>
    <mergeCell ref="I180:I182"/>
    <mergeCell ref="D249:D251"/>
    <mergeCell ref="F249:F251"/>
    <mergeCell ref="H249:H251"/>
    <mergeCell ref="I249:I251"/>
    <mergeCell ref="G249:G251"/>
    <mergeCell ref="C249:C251"/>
    <mergeCell ref="E249:E251"/>
    <mergeCell ref="Q249:Q251"/>
    <mergeCell ref="C321:C323"/>
    <mergeCell ref="D321:D323"/>
    <mergeCell ref="E321:E323"/>
    <mergeCell ref="F321:F323"/>
    <mergeCell ref="G321:G323"/>
    <mergeCell ref="H321:H323"/>
    <mergeCell ref="I321:I323"/>
    <mergeCell ref="Q321:Q323"/>
    <mergeCell ref="G30:G32"/>
    <mergeCell ref="H318:H320"/>
    <mergeCell ref="Q18:Q20"/>
    <mergeCell ref="Q15:Q17"/>
    <mergeCell ref="Q21:Q23"/>
    <mergeCell ref="Q24:Q26"/>
    <mergeCell ref="Q27:Q29"/>
    <mergeCell ref="Q30:Q32"/>
    <mergeCell ref="Q33:Q35"/>
    <mergeCell ref="Q36:Q38"/>
    <mergeCell ref="Q39:Q41"/>
    <mergeCell ref="Q42:Q44"/>
    <mergeCell ref="Q45:Q47"/>
    <mergeCell ref="Q48:Q50"/>
    <mergeCell ref="Q51:Q53"/>
    <mergeCell ref="Q54:Q56"/>
    <mergeCell ref="Q57:Q59"/>
    <mergeCell ref="C324:C326"/>
    <mergeCell ref="D324:D326"/>
    <mergeCell ref="F324:F326"/>
    <mergeCell ref="I324:I326"/>
    <mergeCell ref="G324:G326"/>
    <mergeCell ref="H324:H326"/>
    <mergeCell ref="E324:E326"/>
    <mergeCell ref="Q324:Q326"/>
    <mergeCell ref="G39:G41"/>
    <mergeCell ref="D252:D254"/>
    <mergeCell ref="E252:E254"/>
    <mergeCell ref="F252:F254"/>
    <mergeCell ref="I252:I254"/>
    <mergeCell ref="C252:C254"/>
    <mergeCell ref="Q252:Q254"/>
    <mergeCell ref="C327:C329"/>
    <mergeCell ref="D327:D329"/>
    <mergeCell ref="F327:F329"/>
    <mergeCell ref="I327:I329"/>
    <mergeCell ref="G327:G329"/>
    <mergeCell ref="H327:H329"/>
    <mergeCell ref="E327:E329"/>
    <mergeCell ref="Q327:Q329"/>
    <mergeCell ref="D255:D257"/>
    <mergeCell ref="E255:E257"/>
    <mergeCell ref="F255:F257"/>
    <mergeCell ref="I255:I257"/>
    <mergeCell ref="G255:G257"/>
    <mergeCell ref="C255:C257"/>
    <mergeCell ref="D258:D260"/>
    <mergeCell ref="F258:F260"/>
    <mergeCell ref="H258:H260"/>
    <mergeCell ref="I258:I260"/>
    <mergeCell ref="C258:C260"/>
    <mergeCell ref="E258:E260"/>
    <mergeCell ref="G258:G260"/>
    <mergeCell ref="Q255:Q257"/>
    <mergeCell ref="Q258:Q260"/>
    <mergeCell ref="C60:C62"/>
    <mergeCell ref="F60:F62"/>
    <mergeCell ref="I60:I62"/>
    <mergeCell ref="D60:D62"/>
    <mergeCell ref="H60:H62"/>
    <mergeCell ref="G60:G62"/>
    <mergeCell ref="E60:E62"/>
    <mergeCell ref="Q60:Q62"/>
    <mergeCell ref="D261:D263"/>
    <mergeCell ref="F261:F263"/>
    <mergeCell ref="H261:H263"/>
    <mergeCell ref="I261:I263"/>
    <mergeCell ref="C261:C263"/>
    <mergeCell ref="G261:G263"/>
    <mergeCell ref="E261:E263"/>
    <mergeCell ref="Q261:Q263"/>
    <mergeCell ref="D264:D266"/>
    <mergeCell ref="F264:F266"/>
    <mergeCell ref="H264:H266"/>
    <mergeCell ref="I264:I266"/>
    <mergeCell ref="C264:C266"/>
    <mergeCell ref="G264:G266"/>
    <mergeCell ref="E264:E266"/>
    <mergeCell ref="D267:D269"/>
    <mergeCell ref="F267:F269"/>
    <mergeCell ref="C267:C269"/>
    <mergeCell ref="E267:E269"/>
    <mergeCell ref="D270:D272"/>
    <mergeCell ref="F270:F272"/>
    <mergeCell ref="C270:C272"/>
    <mergeCell ref="E270:E272"/>
    <mergeCell ref="D273:D275"/>
    <mergeCell ref="F273:F275"/>
    <mergeCell ref="H273:H275"/>
    <mergeCell ref="I273:I275"/>
    <mergeCell ref="C273:C275"/>
    <mergeCell ref="G273:G275"/>
    <mergeCell ref="E273:E275"/>
    <mergeCell ref="Q264:Q266"/>
    <mergeCell ref="Q267:Q269"/>
    <mergeCell ref="Q270:Q272"/>
    <mergeCell ref="Q273:Q275"/>
    <mergeCell ref="H267:H269"/>
    <mergeCell ref="I267:I269"/>
    <mergeCell ref="G267:G269"/>
    <mergeCell ref="I270:I272"/>
    <mergeCell ref="G270:G272"/>
    <mergeCell ref="G252:G254"/>
    <mergeCell ref="D135:D137"/>
    <mergeCell ref="E135:E137"/>
    <mergeCell ref="F135:F137"/>
    <mergeCell ref="G135:G137"/>
    <mergeCell ref="H135:H137"/>
    <mergeCell ref="I135:I137"/>
    <mergeCell ref="C135:C137"/>
    <mergeCell ref="Q135:Q137"/>
    <mergeCell ref="C189:C191"/>
    <mergeCell ref="D189:D191"/>
    <mergeCell ref="F189:F191"/>
    <mergeCell ref="G189:G191"/>
    <mergeCell ref="H189:H191"/>
    <mergeCell ref="I189:I191"/>
    <mergeCell ref="E189:E191"/>
    <mergeCell ref="Q189:Q191"/>
    <mergeCell ref="E138:E140"/>
    <mergeCell ref="F138:F140"/>
    <mergeCell ref="G138:G140"/>
    <mergeCell ref="H138:H140"/>
    <mergeCell ref="I138:I140"/>
    <mergeCell ref="C138:C140"/>
    <mergeCell ref="D138:D140"/>
    <mergeCell ref="F141:F143"/>
    <mergeCell ref="G141:G143"/>
    <mergeCell ref="H141:H143"/>
    <mergeCell ref="I141:I143"/>
    <mergeCell ref="C141:C143"/>
    <mergeCell ref="D141:D143"/>
    <mergeCell ref="Q138:Q140"/>
    <mergeCell ref="E141:E143"/>
    <mergeCell ref="Q141:Q143"/>
    <mergeCell ref="Q180:Q182"/>
    <mergeCell ref="C330:C332"/>
    <mergeCell ref="D330:D332"/>
    <mergeCell ref="F330:F332"/>
    <mergeCell ref="I330:I332"/>
    <mergeCell ref="G330:G332"/>
    <mergeCell ref="H330:H332"/>
    <mergeCell ref="E330:E332"/>
    <mergeCell ref="Q330:Q332"/>
    <mergeCell ref="D144:D146"/>
    <mergeCell ref="E144:E146"/>
    <mergeCell ref="F144:F146"/>
    <mergeCell ref="G144:G146"/>
    <mergeCell ref="H144:H146"/>
    <mergeCell ref="I144:I146"/>
    <mergeCell ref="Q144:Q146"/>
    <mergeCell ref="H270:H272"/>
    <mergeCell ref="H255:H257"/>
    <mergeCell ref="C63:C65"/>
    <mergeCell ref="I63:I65"/>
    <mergeCell ref="F63:F65"/>
    <mergeCell ref="H63:H65"/>
    <mergeCell ref="G63:G65"/>
    <mergeCell ref="D63:D65"/>
    <mergeCell ref="E63:E65"/>
    <mergeCell ref="Q63:Q65"/>
    <mergeCell ref="F276:F278"/>
    <mergeCell ref="I276:I278"/>
    <mergeCell ref="C276:C278"/>
    <mergeCell ref="D276:D278"/>
    <mergeCell ref="H276:H278"/>
    <mergeCell ref="G276:G278"/>
    <mergeCell ref="E276:E278"/>
    <mergeCell ref="Q276:Q278"/>
    <mergeCell ref="C147:C149"/>
    <mergeCell ref="D147:D149"/>
    <mergeCell ref="E147:E149"/>
    <mergeCell ref="F147:F149"/>
    <mergeCell ref="G147:G149"/>
    <mergeCell ref="H147:H149"/>
    <mergeCell ref="I147:I149"/>
    <mergeCell ref="Q147:Q149"/>
    <mergeCell ref="C150:C152"/>
    <mergeCell ref="D150:D152"/>
    <mergeCell ref="E150:E152"/>
    <mergeCell ref="F150:F152"/>
    <mergeCell ref="G150:G152"/>
    <mergeCell ref="H150:H152"/>
    <mergeCell ref="I150:I152"/>
    <mergeCell ref="Q150:Q152"/>
    <mergeCell ref="C66:C68"/>
    <mergeCell ref="I66:I68"/>
    <mergeCell ref="E66:E68"/>
    <mergeCell ref="F66:F68"/>
    <mergeCell ref="G66:G68"/>
    <mergeCell ref="D66:D68"/>
    <mergeCell ref="Q66:Q68"/>
    <mergeCell ref="C192:C194"/>
    <mergeCell ref="I192:I194"/>
    <mergeCell ref="H192:H194"/>
    <mergeCell ref="D192:D194"/>
    <mergeCell ref="F192:F194"/>
    <mergeCell ref="G192:G194"/>
    <mergeCell ref="E192:E194"/>
    <mergeCell ref="Q192:Q194"/>
    <mergeCell ref="F279:F281"/>
    <mergeCell ref="I279:I281"/>
    <mergeCell ref="C279:C281"/>
    <mergeCell ref="D279:D281"/>
    <mergeCell ref="H279:H281"/>
    <mergeCell ref="G279:G281"/>
    <mergeCell ref="E279:E281"/>
    <mergeCell ref="Q279:Q281"/>
    <mergeCell ref="C153:C155"/>
    <mergeCell ref="D153:D155"/>
    <mergeCell ref="F153:F155"/>
    <mergeCell ref="G153:G155"/>
    <mergeCell ref="H153:H155"/>
    <mergeCell ref="I153:I155"/>
    <mergeCell ref="E153:E155"/>
    <mergeCell ref="C156:C158"/>
    <mergeCell ref="D156:D158"/>
    <mergeCell ref="F156:F158"/>
    <mergeCell ref="H156:H158"/>
    <mergeCell ref="I156:I158"/>
    <mergeCell ref="E156:E158"/>
    <mergeCell ref="Q153:Q155"/>
    <mergeCell ref="Q156:Q158"/>
    <mergeCell ref="G156:G158"/>
    <mergeCell ref="C333:C335"/>
    <mergeCell ref="D333:D335"/>
    <mergeCell ref="F333:F335"/>
    <mergeCell ref="I333:I335"/>
    <mergeCell ref="E333:E335"/>
    <mergeCell ref="G333:G335"/>
    <mergeCell ref="H333:H335"/>
    <mergeCell ref="Q333:Q335"/>
    <mergeCell ref="C144:C146"/>
    <mergeCell ref="C195:C197"/>
    <mergeCell ref="I195:I197"/>
    <mergeCell ref="H195:H197"/>
    <mergeCell ref="D195:D197"/>
    <mergeCell ref="F195:F197"/>
    <mergeCell ref="G195:G197"/>
    <mergeCell ref="E195:E197"/>
    <mergeCell ref="Q195:Q197"/>
    <mergeCell ref="C336:C338"/>
    <mergeCell ref="D336:D338"/>
    <mergeCell ref="F336:F338"/>
    <mergeCell ref="I336:I338"/>
    <mergeCell ref="E336:E338"/>
    <mergeCell ref="G336:G338"/>
    <mergeCell ref="H336:H338"/>
    <mergeCell ref="C339:C341"/>
    <mergeCell ref="D339:D341"/>
    <mergeCell ref="F339:F341"/>
    <mergeCell ref="I339:I341"/>
    <mergeCell ref="E339:E341"/>
    <mergeCell ref="G339:G341"/>
    <mergeCell ref="H339:H341"/>
    <mergeCell ref="C342:C344"/>
    <mergeCell ref="D342:D344"/>
    <mergeCell ref="F342:F344"/>
    <mergeCell ref="I342:I344"/>
    <mergeCell ref="E342:E344"/>
    <mergeCell ref="G342:G344"/>
    <mergeCell ref="H342:H344"/>
    <mergeCell ref="C345:C347"/>
    <mergeCell ref="D345:D347"/>
    <mergeCell ref="F345:F347"/>
    <mergeCell ref="I345:I347"/>
    <mergeCell ref="E345:E347"/>
    <mergeCell ref="G345:G347"/>
    <mergeCell ref="H345:H347"/>
    <mergeCell ref="Q336:Q338"/>
    <mergeCell ref="Q339:Q341"/>
    <mergeCell ref="Q342:Q344"/>
    <mergeCell ref="Q345:Q347"/>
    <mergeCell ref="C69:C71"/>
    <mergeCell ref="I69:I71"/>
    <mergeCell ref="E69:E71"/>
    <mergeCell ref="H69:H71"/>
    <mergeCell ref="G69:G71"/>
    <mergeCell ref="D69:D71"/>
    <mergeCell ref="F69:F71"/>
    <mergeCell ref="Q69:Q71"/>
    <mergeCell ref="F159:F161"/>
    <mergeCell ref="H159:H161"/>
    <mergeCell ref="I159:I161"/>
    <mergeCell ref="E159:E161"/>
    <mergeCell ref="G159:G161"/>
    <mergeCell ref="Q159:Q161"/>
    <mergeCell ref="C348:C350"/>
    <mergeCell ref="D348:D350"/>
    <mergeCell ref="F348:F350"/>
    <mergeCell ref="I348:I350"/>
    <mergeCell ref="E348:E350"/>
    <mergeCell ref="G348:G350"/>
    <mergeCell ref="H348:H350"/>
    <mergeCell ref="Q348:Q350"/>
    <mergeCell ref="C198:C200"/>
    <mergeCell ref="I198:I200"/>
    <mergeCell ref="H198:H200"/>
    <mergeCell ref="D198:D200"/>
    <mergeCell ref="F198:F200"/>
    <mergeCell ref="G198:G200"/>
    <mergeCell ref="E198:E200"/>
    <mergeCell ref="Q198:Q200"/>
    <mergeCell ref="C201:C203"/>
    <mergeCell ref="I201:I203"/>
    <mergeCell ref="H201:H203"/>
    <mergeCell ref="D201:D203"/>
    <mergeCell ref="F201:F203"/>
    <mergeCell ref="G201:G203"/>
    <mergeCell ref="E201:E203"/>
    <mergeCell ref="Q201:Q203"/>
    <mergeCell ref="C72:C74"/>
    <mergeCell ref="I72:I74"/>
    <mergeCell ref="E72:E74"/>
    <mergeCell ref="H72:H74"/>
    <mergeCell ref="G72:G74"/>
    <mergeCell ref="D72:D74"/>
    <mergeCell ref="F72:F74"/>
    <mergeCell ref="Q72:Q74"/>
    <mergeCell ref="C351:C353"/>
    <mergeCell ref="D351:D353"/>
    <mergeCell ref="F351:F353"/>
    <mergeCell ref="I351:I353"/>
    <mergeCell ref="E351:E353"/>
    <mergeCell ref="G351:G353"/>
    <mergeCell ref="H351:H353"/>
    <mergeCell ref="C354:C356"/>
    <mergeCell ref="F354:F356"/>
    <mergeCell ref="I354:I356"/>
    <mergeCell ref="E354:E356"/>
    <mergeCell ref="G354:G356"/>
    <mergeCell ref="C357:C359"/>
    <mergeCell ref="F357:F359"/>
    <mergeCell ref="I357:I359"/>
    <mergeCell ref="E357:E359"/>
    <mergeCell ref="D354:D356"/>
    <mergeCell ref="D357:D359"/>
    <mergeCell ref="G357:G359"/>
    <mergeCell ref="H354:H356"/>
    <mergeCell ref="Q351:Q353"/>
    <mergeCell ref="Q354:Q356"/>
    <mergeCell ref="Q357:Q359"/>
    <mergeCell ref="C360:C362"/>
    <mergeCell ref="F360:F362"/>
    <mergeCell ref="I360:I362"/>
    <mergeCell ref="E360:E362"/>
    <mergeCell ref="D360:D362"/>
    <mergeCell ref="G360:G362"/>
    <mergeCell ref="C363:C365"/>
    <mergeCell ref="F363:F365"/>
    <mergeCell ref="I363:I365"/>
    <mergeCell ref="E363:E365"/>
    <mergeCell ref="D363:D365"/>
    <mergeCell ref="G363:G365"/>
    <mergeCell ref="H357:H359"/>
    <mergeCell ref="H360:H362"/>
    <mergeCell ref="H363:H365"/>
    <mergeCell ref="Q360:Q362"/>
    <mergeCell ref="Q363:Q365"/>
    <mergeCell ref="C366:C368"/>
    <mergeCell ref="F366:F368"/>
    <mergeCell ref="I366:I368"/>
    <mergeCell ref="E366:E368"/>
    <mergeCell ref="D366:D368"/>
    <mergeCell ref="G366:G368"/>
    <mergeCell ref="H366:H368"/>
    <mergeCell ref="Q366:Q368"/>
    <mergeCell ref="C159:C161"/>
    <mergeCell ref="D159:D161"/>
    <mergeCell ref="F282:F284"/>
    <mergeCell ref="I282:I284"/>
    <mergeCell ref="C282:C284"/>
    <mergeCell ref="D282:D284"/>
    <mergeCell ref="H282:H284"/>
    <mergeCell ref="E282:E284"/>
    <mergeCell ref="G282:G284"/>
    <mergeCell ref="Q282:Q284"/>
    <mergeCell ref="C369:C371"/>
    <mergeCell ref="F369:F371"/>
    <mergeCell ref="I369:I371"/>
    <mergeCell ref="E369:E371"/>
    <mergeCell ref="D369:D371"/>
    <mergeCell ref="G369:G371"/>
    <mergeCell ref="H369:H371"/>
    <mergeCell ref="Q369:Q371"/>
    <mergeCell ref="C204:C206"/>
    <mergeCell ref="I204:I206"/>
    <mergeCell ref="H204:H206"/>
    <mergeCell ref="D204:D206"/>
    <mergeCell ref="F204:F206"/>
    <mergeCell ref="G204:G206"/>
    <mergeCell ref="E204:E206"/>
    <mergeCell ref="Q204:Q206"/>
    <mergeCell ref="H252:H254"/>
    <mergeCell ref="C207:C209"/>
    <mergeCell ref="I207:I209"/>
    <mergeCell ref="F207:F209"/>
    <mergeCell ref="Q207:Q209"/>
    <mergeCell ref="D207:D209"/>
    <mergeCell ref="E207:E209"/>
    <mergeCell ref="G207:G209"/>
    <mergeCell ref="H207:H209"/>
    <mergeCell ref="H162:H164"/>
    <mergeCell ref="I162:I164"/>
    <mergeCell ref="E162:E164"/>
    <mergeCell ref="G162:G164"/>
    <mergeCell ref="C162:C164"/>
    <mergeCell ref="D162:D164"/>
    <mergeCell ref="F162:F164"/>
    <mergeCell ref="Q162:Q164"/>
    <mergeCell ref="C75:C77"/>
    <mergeCell ref="I75:I77"/>
    <mergeCell ref="E75:E77"/>
    <mergeCell ref="H75:H77"/>
    <mergeCell ref="G75:G77"/>
    <mergeCell ref="D75:D77"/>
    <mergeCell ref="F75:F77"/>
    <mergeCell ref="Q75:Q77"/>
    <mergeCell ref="C78:C80"/>
    <mergeCell ref="I78:I80"/>
    <mergeCell ref="H78:H80"/>
    <mergeCell ref="G78:G80"/>
    <mergeCell ref="D78:D80"/>
    <mergeCell ref="E78:E80"/>
    <mergeCell ref="F78:F80"/>
    <mergeCell ref="Q78:Q80"/>
    <mergeCell ref="H165:H167"/>
    <mergeCell ref="I165:I167"/>
    <mergeCell ref="G165:G167"/>
    <mergeCell ref="C165:C167"/>
    <mergeCell ref="D165:D167"/>
    <mergeCell ref="E165:E167"/>
    <mergeCell ref="F165:F167"/>
    <mergeCell ref="Q165:Q167"/>
    <mergeCell ref="H168:H170"/>
    <mergeCell ref="I168:I170"/>
    <mergeCell ref="G168:G170"/>
    <mergeCell ref="C168:C170"/>
    <mergeCell ref="D168:D170"/>
    <mergeCell ref="E168:E170"/>
    <mergeCell ref="F168:F170"/>
    <mergeCell ref="Q168:Q170"/>
    <mergeCell ref="H171:H173"/>
    <mergeCell ref="I171:I173"/>
    <mergeCell ref="G171:G173"/>
    <mergeCell ref="C171:C173"/>
    <mergeCell ref="D171:D173"/>
    <mergeCell ref="F171:F173"/>
    <mergeCell ref="E171:E173"/>
    <mergeCell ref="Q171:Q173"/>
    <mergeCell ref="F285:F287"/>
    <mergeCell ref="I285:I287"/>
    <mergeCell ref="C285:C287"/>
    <mergeCell ref="D285:D287"/>
    <mergeCell ref="H285:H287"/>
    <mergeCell ref="G285:G287"/>
    <mergeCell ref="E285:E287"/>
    <mergeCell ref="Q285:Q287"/>
    <mergeCell ref="I210:I212"/>
    <mergeCell ref="F210:F212"/>
    <mergeCell ref="D210:D212"/>
    <mergeCell ref="G210:G212"/>
    <mergeCell ref="H210:H212"/>
    <mergeCell ref="C210:C212"/>
    <mergeCell ref="E210:E212"/>
    <mergeCell ref="I213:I215"/>
    <mergeCell ref="D213:D215"/>
    <mergeCell ref="G213:G215"/>
    <mergeCell ref="H213:H215"/>
    <mergeCell ref="C213:C215"/>
    <mergeCell ref="E213:E215"/>
    <mergeCell ref="Q210:Q212"/>
    <mergeCell ref="Q213:Q215"/>
    <mergeCell ref="F213:F215"/>
    <mergeCell ref="G12:G14"/>
    <mergeCell ref="H66:H68"/>
    <mergeCell ref="C3:C5"/>
    <mergeCell ref="H3:H5"/>
    <mergeCell ref="H246:H248"/>
    <mergeCell ref="B111:B176"/>
    <mergeCell ref="H174:H176"/>
    <mergeCell ref="I174:I176"/>
    <mergeCell ref="G174:G176"/>
    <mergeCell ref="C174:C176"/>
    <mergeCell ref="D174:D176"/>
    <mergeCell ref="E174:E176"/>
    <mergeCell ref="F174:F176"/>
    <mergeCell ref="Q174:Q176"/>
    <mergeCell ref="I216:I218"/>
    <mergeCell ref="D216:D218"/>
    <mergeCell ref="G216:G218"/>
    <mergeCell ref="H216:H218"/>
    <mergeCell ref="C216:C218"/>
    <mergeCell ref="F216:F218"/>
    <mergeCell ref="E216:E218"/>
    <mergeCell ref="Q216:Q218"/>
    <mergeCell ref="C81:C83"/>
    <mergeCell ref="I81:I83"/>
    <mergeCell ref="H81:H83"/>
    <mergeCell ref="G81:G83"/>
    <mergeCell ref="D81:D83"/>
    <mergeCell ref="F81:F83"/>
    <mergeCell ref="C84:C86"/>
    <mergeCell ref="I84:I86"/>
    <mergeCell ref="H84:H86"/>
    <mergeCell ref="G84:G86"/>
    <mergeCell ref="E84:E86"/>
    <mergeCell ref="F84:F86"/>
    <mergeCell ref="C87:C89"/>
    <mergeCell ref="I87:I89"/>
    <mergeCell ref="H87:H89"/>
    <mergeCell ref="G87:G89"/>
    <mergeCell ref="E87:E89"/>
    <mergeCell ref="F87:F89"/>
    <mergeCell ref="E81:E83"/>
    <mergeCell ref="Q81:Q83"/>
    <mergeCell ref="Q84:Q86"/>
    <mergeCell ref="Q87:Q89"/>
    <mergeCell ref="D84:D86"/>
    <mergeCell ref="D87:D89"/>
    <mergeCell ref="C90:C92"/>
    <mergeCell ref="I90:I92"/>
    <mergeCell ref="H90:H92"/>
    <mergeCell ref="G90:G92"/>
    <mergeCell ref="E90:E92"/>
    <mergeCell ref="F90:F92"/>
    <mergeCell ref="C93:C95"/>
    <mergeCell ref="I93:I95"/>
    <mergeCell ref="H93:H95"/>
    <mergeCell ref="G93:G95"/>
    <mergeCell ref="E93:E95"/>
    <mergeCell ref="F93:F95"/>
    <mergeCell ref="C96:C98"/>
    <mergeCell ref="I96:I98"/>
    <mergeCell ref="H96:H98"/>
    <mergeCell ref="G96:G98"/>
    <mergeCell ref="E96:E98"/>
    <mergeCell ref="F96:F98"/>
    <mergeCell ref="D90:D92"/>
    <mergeCell ref="D93:D95"/>
    <mergeCell ref="D96:D98"/>
    <mergeCell ref="Q90:Q92"/>
    <mergeCell ref="Q93:Q95"/>
    <mergeCell ref="Q96:Q98"/>
    <mergeCell ref="C372:C374"/>
    <mergeCell ref="F372:F374"/>
    <mergeCell ref="I372:I374"/>
    <mergeCell ref="E372:E374"/>
    <mergeCell ref="D372:D374"/>
    <mergeCell ref="G372:G374"/>
    <mergeCell ref="H372:H374"/>
    <mergeCell ref="Q372:Q374"/>
    <mergeCell ref="C219:C221"/>
    <mergeCell ref="D219:D221"/>
    <mergeCell ref="F219:F221"/>
    <mergeCell ref="G219:G221"/>
    <mergeCell ref="H219:H221"/>
    <mergeCell ref="I219:I221"/>
    <mergeCell ref="E219:E221"/>
    <mergeCell ref="Q219:Q221"/>
    <mergeCell ref="F288:F290"/>
    <mergeCell ref="I288:I290"/>
    <mergeCell ref="C288:C290"/>
    <mergeCell ref="D288:D290"/>
    <mergeCell ref="H288:H290"/>
    <mergeCell ref="G288:G290"/>
    <mergeCell ref="E288:E290"/>
    <mergeCell ref="Q288:Q290"/>
    <mergeCell ref="I222:I224"/>
    <mergeCell ref="D222:D224"/>
    <mergeCell ref="G222:G224"/>
    <mergeCell ref="H222:H224"/>
    <mergeCell ref="C222:C224"/>
    <mergeCell ref="F222:F224"/>
    <mergeCell ref="E222:E224"/>
    <mergeCell ref="Q222:Q224"/>
    <mergeCell ref="F225:F227"/>
    <mergeCell ref="H225:H227"/>
    <mergeCell ref="I225:I227"/>
    <mergeCell ref="G225:G227"/>
    <mergeCell ref="C225:C227"/>
    <mergeCell ref="Q225:Q227"/>
    <mergeCell ref="D225:D227"/>
    <mergeCell ref="E225:E227"/>
    <mergeCell ref="F291:F293"/>
    <mergeCell ref="I291:I293"/>
    <mergeCell ref="C291:C293"/>
    <mergeCell ref="D291:D293"/>
    <mergeCell ref="H291:H293"/>
    <mergeCell ref="G291:G293"/>
    <mergeCell ref="E291:E293"/>
    <mergeCell ref="Q291:Q293"/>
    <mergeCell ref="C99:C101"/>
    <mergeCell ref="I99:I101"/>
    <mergeCell ref="H99:H101"/>
    <mergeCell ref="G99:G101"/>
    <mergeCell ref="F99:F101"/>
    <mergeCell ref="D99:D101"/>
    <mergeCell ref="E99:E101"/>
    <mergeCell ref="Q99:Q101"/>
    <mergeCell ref="I228:I230"/>
    <mergeCell ref="D228:D230"/>
    <mergeCell ref="G228:G230"/>
    <mergeCell ref="H228:H230"/>
    <mergeCell ref="C228:C230"/>
    <mergeCell ref="F228:F230"/>
    <mergeCell ref="E228:E230"/>
    <mergeCell ref="Q228:Q230"/>
    <mergeCell ref="B3:B110"/>
    <mergeCell ref="C102:C104"/>
    <mergeCell ref="I102:I104"/>
    <mergeCell ref="H102:H104"/>
    <mergeCell ref="G102:G104"/>
    <mergeCell ref="E102:E104"/>
    <mergeCell ref="F102:F104"/>
    <mergeCell ref="D102:D104"/>
    <mergeCell ref="C105:C107"/>
    <mergeCell ref="I105:I107"/>
    <mergeCell ref="H105:H107"/>
    <mergeCell ref="G105:G107"/>
    <mergeCell ref="F105:F107"/>
    <mergeCell ref="D105:D107"/>
    <mergeCell ref="C108:C110"/>
    <mergeCell ref="I108:I110"/>
    <mergeCell ref="H108:H110"/>
    <mergeCell ref="G108:G110"/>
    <mergeCell ref="E108:E110"/>
    <mergeCell ref="F108:F110"/>
    <mergeCell ref="D108:D110"/>
    <mergeCell ref="Q102:Q104"/>
    <mergeCell ref="Q105:Q107"/>
    <mergeCell ref="Q108:Q110"/>
    <mergeCell ref="E105:E107"/>
    <mergeCell ref="B234:B299"/>
    <mergeCell ref="F294:F296"/>
    <mergeCell ref="I294:I296"/>
    <mergeCell ref="C294:C296"/>
    <mergeCell ref="D294:D296"/>
    <mergeCell ref="H294:H296"/>
    <mergeCell ref="G294:G296"/>
    <mergeCell ref="E294:E296"/>
    <mergeCell ref="F297:F299"/>
    <mergeCell ref="I297:I299"/>
    <mergeCell ref="C297:C299"/>
    <mergeCell ref="D297:D299"/>
    <mergeCell ref="H297:H299"/>
    <mergeCell ref="Q294:Q296"/>
    <mergeCell ref="Q297:Q299"/>
    <mergeCell ref="E297:E299"/>
    <mergeCell ref="G297:G299"/>
    <mergeCell ref="A3:A380"/>
    <mergeCell ref="B300:B380"/>
    <mergeCell ref="C375:C377"/>
    <mergeCell ref="I375:I377"/>
    <mergeCell ref="E375:E377"/>
    <mergeCell ref="D375:D377"/>
    <mergeCell ref="G375:G377"/>
    <mergeCell ref="H375:H377"/>
    <mergeCell ref="C378:C380"/>
    <mergeCell ref="I378:I380"/>
    <mergeCell ref="D378:D380"/>
    <mergeCell ref="F375:F377"/>
    <mergeCell ref="F378:F380"/>
    <mergeCell ref="Q375:Q377"/>
    <mergeCell ref="Q378:Q380"/>
    <mergeCell ref="E378:E380"/>
    <mergeCell ref="G378:G380"/>
    <mergeCell ref="H378:H380"/>
    <mergeCell ref="B177:B233"/>
    <mergeCell ref="I231:I233"/>
    <mergeCell ref="D231:D233"/>
    <mergeCell ref="G231:G233"/>
    <mergeCell ref="H231:H233"/>
    <mergeCell ref="C231:C233"/>
    <mergeCell ref="F231:F233"/>
    <mergeCell ref="E231:E233"/>
    <mergeCell ref="Q231:Q233"/>
    <mergeCell ref="H120:H122"/>
  </mergeCells>
  <phoneticPr fontId="1" type="noConversion"/>
  <dataValidations count="3">
    <dataValidation type="date" allowBlank="1" sqref="A2:A1048576"/>
    <dataValidation type="list" errorStyle="information" allowBlank="1" showErrorMessage="1" sqref="B2:B1048576">
      <formula1>"黄政,万科,詹涵粤,谭超,周梓君"</formula1>
    </dataValidation>
    <dataValidation type="list" errorStyle="information" allowBlank="1" showErrorMessage="1" sqref="F2:F1048576">
      <formula1>"Bigo,MTG,Kwai,Eagllwin,Mediago"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2" activePane="bottomRight" state="frozen" ySplit="1"/>
    </sheetView>
  </sheetViews>
  <sheetFormatPr baseColWidth="10" defaultColWidth="9.9990234375" defaultRowHeight="16.5" customHeight="1"/>
  <cols>
    <col min="1" max="1" width="8.3525390625"/>
    <col min="2" max="2" width="6"/>
    <col min="3" max="3" width="8.162109375"/>
    <col min="4" max="4" width="23.4345703125"/>
    <col min="5" max="5" width="4.3740234375"/>
    <col min="6" max="6" width="5.232421875"/>
    <col min="7" max="7" width="5.19140625"/>
    <col min="8" max="8" width="13.40625"/>
    <col min="9" max="9" width="12.5625"/>
    <col min="10" max="10" width="7.8046875"/>
  </cols>
  <sheetData>
    <row r="1" ht="22.5" customHeight="1">
      <c r="A1" s="5" t="s">
        <v>98</v>
      </c>
      <c r="B1" s="5" t="s">
        <v>99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100</v>
      </c>
      <c r="H1" s="5" t="s">
        <v>101</v>
      </c>
      <c r="I1" s="5" t="s">
        <v>102</v>
      </c>
      <c r="J1" s="5" t="s">
        <v>103</v>
      </c>
      <c r="K1" s="5" t="s">
        <v>104</v>
      </c>
      <c r="L1" s="5" t="s">
        <v>105</v>
      </c>
      <c r="M1" s="5" t="s">
        <v>106</v>
      </c>
      <c r="N1" s="6" t="s">
        <v>107</v>
      </c>
      <c r="O1" s="6" t="s">
        <v>108</v>
      </c>
      <c r="P1" s="6" t="s">
        <v>8</v>
      </c>
      <c r="Q1" s="7" t="s">
        <v>109</v>
      </c>
      <c r="S1" s="7" t="s">
        <v>157</v>
      </c>
      <c r="T1" s="7" t="s">
        <v>158</v>
      </c>
    </row>
    <row r="2" ht="22.5" customHeight="1">
      <c r="A2" s="18" t="s">
        <v>110</v>
      </c>
      <c r="B2" s="10" t="s">
        <v>139</v>
      </c>
      <c r="C2" s="10"/>
      <c r="D2" s="10"/>
      <c r="E2" s="10"/>
      <c r="F2" s="10"/>
      <c r="G2" s="17"/>
      <c r="H2" s="10"/>
      <c r="I2" s="17"/>
      <c r="J2" s="10"/>
      <c r="K2" s="21" t="n">
        <f>SUM(K3:K6)</f>
        <v>0</v>
      </c>
      <c r="L2" s="21" t="n">
        <f>SUM(L3:L6)</f>
        <v>0</v>
      </c>
      <c r="M2" s="15"/>
      <c r="N2" s="15"/>
      <c r="O2" s="15"/>
      <c r="P2" s="40" t="n">
        <f>SUM(P3:P6)</f>
        <v>0</v>
      </c>
      <c r="Q2" s="7"/>
    </row>
    <row r="3" ht="22.5" customHeight="1">
      <c r="A3" s="26" t="n">
        <v>46275</v>
      </c>
      <c r="B3" s="12" t="s">
        <v>116</v>
      </c>
      <c r="C3" s="12" t="n">
        <v>8998645</v>
      </c>
      <c r="D3" s="12" t="s">
        <v>28</v>
      </c>
      <c r="E3" s="13" t="s">
        <v>17</v>
      </c>
      <c r="F3" s="13" t="s">
        <v>15</v>
      </c>
      <c r="G3" s="20" t="n">
        <v>0.28</v>
      </c>
      <c r="H3" s="12" t="n">
        <v>200</v>
      </c>
      <c r="I3" s="20" t="n">
        <f>G3*H3*7</f>
        <v>392</v>
      </c>
      <c r="J3" s="12" t="s">
        <v>115</v>
      </c>
      <c r="K3" s="16"/>
      <c r="L3" s="14"/>
      <c r="M3" s="15"/>
      <c r="N3" s="11"/>
      <c r="O3" s="11"/>
      <c r="P3" s="11"/>
      <c r="Q3" s="22" t="n">
        <f>M3/H3</f>
        <v>0</v>
      </c>
      <c r="S3" s="41" t="n">
        <f>IFERROR(L3/K3,0)</f>
        <v>0</v>
      </c>
      <c r="T3" s="41" t="n">
        <f>IFERROR(M3/L3,0)</f>
        <v>0</v>
      </c>
    </row>
    <row r="4" ht="22.5" customHeight="1">
      <c r="A4" s="31"/>
      <c r="B4" s="12"/>
      <c r="C4" s="12" t="n">
        <v>5497580</v>
      </c>
      <c r="D4" s="12" t="s">
        <v>28</v>
      </c>
      <c r="E4" s="13" t="s">
        <v>17</v>
      </c>
      <c r="F4" s="13" t="s">
        <v>15</v>
      </c>
      <c r="G4" s="20" t="n">
        <v>0.28</v>
      </c>
      <c r="H4" s="12" t="n">
        <v>1300</v>
      </c>
      <c r="I4" s="20" t="n">
        <f>G4*H4*7</f>
        <v>2548</v>
      </c>
      <c r="J4" s="12" t="s">
        <v>115</v>
      </c>
      <c r="K4" s="16"/>
      <c r="L4" s="14"/>
      <c r="M4" s="14"/>
      <c r="N4" s="11"/>
      <c r="O4" s="11"/>
      <c r="P4" s="11"/>
      <c r="Q4" s="22" t="n">
        <f>M4/H4</f>
        <v>0</v>
      </c>
      <c r="S4" s="41" t="n">
        <f>IFERROR(L4/K4,0)</f>
        <v>0</v>
      </c>
      <c r="T4" s="41" t="n">
        <f>IFERROR(M4/L4,0)</f>
        <v>0</v>
      </c>
    </row>
    <row r="5" ht="22.5" customHeight="1">
      <c r="A5" s="31"/>
      <c r="B5" s="12"/>
      <c r="C5" s="12" t="n">
        <v>91407542</v>
      </c>
      <c r="D5" s="12" t="s">
        <v>28</v>
      </c>
      <c r="E5" s="13" t="s">
        <v>40</v>
      </c>
      <c r="F5" s="13" t="s">
        <v>15</v>
      </c>
      <c r="G5" s="20" t="n">
        <v>0.02</v>
      </c>
      <c r="H5" s="12" t="n">
        <v>600</v>
      </c>
      <c r="I5" s="20" t="n">
        <f>G5*H5*7</f>
        <v>84</v>
      </c>
      <c r="J5" s="12" t="s">
        <v>115</v>
      </c>
      <c r="K5" s="16"/>
      <c r="L5" s="14"/>
      <c r="M5" s="14"/>
      <c r="N5" s="11"/>
      <c r="O5" s="11"/>
      <c r="P5" s="11"/>
      <c r="Q5" s="22" t="n">
        <f>M5/H5</f>
        <v>0</v>
      </c>
      <c r="S5" s="41" t="n">
        <f>IFERROR(L5/K5,0)</f>
        <v>0</v>
      </c>
      <c r="T5" s="41" t="n">
        <f>IFERROR(M5/L5,0)</f>
        <v>0</v>
      </c>
    </row>
    <row r="6" ht="22.5" customHeight="1">
      <c r="A6" s="31"/>
      <c r="B6" s="12" t="s">
        <v>112</v>
      </c>
      <c r="C6" s="12" t="n">
        <v>6951594</v>
      </c>
      <c r="D6" s="12" t="s">
        <v>16</v>
      </c>
      <c r="E6" s="13" t="s">
        <v>18</v>
      </c>
      <c r="F6" s="13" t="s">
        <v>15</v>
      </c>
      <c r="G6" s="20" t="n">
        <v>0.6</v>
      </c>
      <c r="H6" s="13" t="n">
        <v>250</v>
      </c>
      <c r="I6" s="20" t="n">
        <f>G6*H6*7</f>
        <v>1050</v>
      </c>
      <c r="J6" s="12" t="s">
        <v>115</v>
      </c>
      <c r="K6" s="14"/>
      <c r="L6" s="14"/>
      <c r="M6" s="15"/>
      <c r="N6" s="11"/>
      <c r="O6" s="11"/>
      <c r="P6" s="11"/>
      <c r="Q6" s="22" t="n">
        <f>M6/H6</f>
        <v>0</v>
      </c>
      <c r="S6" s="41" t="n">
        <f>IFERROR(L6/K6,0)</f>
        <v>0</v>
      </c>
      <c r="T6" s="41" t="n">
        <f>IFERROR(M6/L6,0)</f>
        <v>0</v>
      </c>
    </row>
    <row r="7" ht="22.5" customHeight="1">
      <c r="A7" s="18"/>
      <c r="B7" s="10"/>
      <c r="C7" s="10"/>
      <c r="D7" s="10"/>
      <c r="E7" s="10"/>
      <c r="F7" s="10"/>
      <c r="G7" s="17"/>
      <c r="H7" s="10"/>
      <c r="I7" s="17"/>
      <c r="J7" s="10"/>
      <c r="K7" s="15"/>
      <c r="L7" s="15"/>
      <c r="M7" s="15"/>
      <c r="N7" s="15"/>
      <c r="O7" s="15"/>
      <c r="P7" s="11"/>
      <c r="Q7" s="7"/>
    </row>
    <row r="8" ht="22.5" customHeight="1">
      <c r="A8" s="18" t="s">
        <v>110</v>
      </c>
      <c r="B8" s="10" t="s">
        <v>148</v>
      </c>
      <c r="C8" s="10"/>
      <c r="D8" s="10"/>
      <c r="E8" s="10"/>
      <c r="F8" s="10"/>
      <c r="G8" s="17"/>
      <c r="H8" s="10"/>
      <c r="I8" s="17"/>
      <c r="J8" s="10"/>
      <c r="K8" s="21" t="n">
        <f>SUM(K9:K12)</f>
        <v>0</v>
      </c>
      <c r="L8" s="21" t="n">
        <f>SUM(L9:L12)</f>
        <v>0</v>
      </c>
      <c r="M8" s="15"/>
      <c r="N8" s="15"/>
      <c r="O8" s="15"/>
      <c r="P8" s="40" t="n">
        <f>SUM(P9:P12)</f>
        <v>0</v>
      </c>
      <c r="Q8" s="7"/>
    </row>
    <row r="9" ht="22.5" customHeight="1">
      <c r="A9" s="26" t="n">
        <v>46274</v>
      </c>
      <c r="B9" s="12" t="s">
        <v>116</v>
      </c>
      <c r="C9" s="12" t="n">
        <v>8998645</v>
      </c>
      <c r="D9" s="12" t="s">
        <v>28</v>
      </c>
      <c r="E9" s="13" t="s">
        <v>17</v>
      </c>
      <c r="F9" s="13" t="s">
        <v>15</v>
      </c>
      <c r="G9" s="20" t="n">
        <v>0.28</v>
      </c>
      <c r="H9" s="12" t="n">
        <v>200</v>
      </c>
      <c r="I9" s="20" t="n">
        <f>G9*H9*7</f>
        <v>392</v>
      </c>
      <c r="J9" s="12" t="s">
        <v>115</v>
      </c>
      <c r="K9" s="16"/>
      <c r="L9" s="14"/>
      <c r="M9" s="15"/>
      <c r="N9" s="11"/>
      <c r="O9" s="11"/>
      <c r="P9" s="11"/>
      <c r="Q9" s="22" t="n">
        <f>M9/H9</f>
        <v>0</v>
      </c>
      <c r="S9" s="41" t="n">
        <f>IFERROR(L9/K9,0)</f>
        <v>0</v>
      </c>
      <c r="T9" s="41" t="n">
        <f>IFERROR(M9/L9,0)</f>
        <v>0</v>
      </c>
    </row>
    <row r="10" ht="22.5" customHeight="1">
      <c r="A10" s="31"/>
      <c r="B10" s="12"/>
      <c r="C10" s="12" t="n">
        <v>5497580</v>
      </c>
      <c r="D10" s="12" t="s">
        <v>28</v>
      </c>
      <c r="E10" s="13" t="s">
        <v>17</v>
      </c>
      <c r="F10" s="13" t="s">
        <v>15</v>
      </c>
      <c r="G10" s="20" t="n">
        <v>0.28</v>
      </c>
      <c r="H10" s="12" t="n">
        <v>1300</v>
      </c>
      <c r="I10" s="20" t="n">
        <f>G10*H10*7</f>
        <v>2548</v>
      </c>
      <c r="J10" s="12" t="s">
        <v>115</v>
      </c>
      <c r="K10" s="16"/>
      <c r="L10" s="14"/>
      <c r="M10" s="14"/>
      <c r="N10" s="11"/>
      <c r="O10" s="11"/>
      <c r="P10" s="11"/>
      <c r="Q10" s="22" t="n">
        <f>M10/H10</f>
        <v>0</v>
      </c>
      <c r="S10" s="41" t="n">
        <f>IFERROR(L10/K10,0)</f>
        <v>0</v>
      </c>
      <c r="T10" s="41" t="n">
        <f>IFERROR(M10/L10,0)</f>
        <v>0</v>
      </c>
    </row>
    <row r="11" ht="22.5" customHeight="1">
      <c r="A11" s="31"/>
      <c r="B11" s="12"/>
      <c r="C11" s="12" t="n">
        <v>91407542</v>
      </c>
      <c r="D11" s="12" t="s">
        <v>28</v>
      </c>
      <c r="E11" s="13" t="s">
        <v>40</v>
      </c>
      <c r="F11" s="13" t="s">
        <v>15</v>
      </c>
      <c r="G11" s="20" t="n">
        <v>0.02</v>
      </c>
      <c r="H11" s="12" t="n">
        <v>600</v>
      </c>
      <c r="I11" s="20" t="n">
        <f>G11*H11*7</f>
        <v>84</v>
      </c>
      <c r="J11" s="12" t="s">
        <v>115</v>
      </c>
      <c r="K11" s="16"/>
      <c r="L11" s="14"/>
      <c r="M11" s="14"/>
      <c r="N11" s="11"/>
      <c r="O11" s="11"/>
      <c r="P11" s="11"/>
      <c r="Q11" s="22" t="n">
        <f>M11/H11</f>
        <v>0</v>
      </c>
      <c r="S11" s="41" t="n">
        <f>IFERROR(L11/K11,0)</f>
        <v>0</v>
      </c>
      <c r="T11" s="41" t="n">
        <f>IFERROR(M11/L11,0)</f>
        <v>0</v>
      </c>
    </row>
    <row r="12" ht="22.5" customHeight="1">
      <c r="A12" s="31"/>
      <c r="B12" s="12" t="s">
        <v>112</v>
      </c>
      <c r="C12" s="12" t="n">
        <v>6951594</v>
      </c>
      <c r="D12" s="12" t="s">
        <v>16</v>
      </c>
      <c r="E12" s="13" t="s">
        <v>18</v>
      </c>
      <c r="F12" s="13" t="s">
        <v>15</v>
      </c>
      <c r="G12" s="20" t="n">
        <v>0.6</v>
      </c>
      <c r="H12" s="13" t="n">
        <v>250</v>
      </c>
      <c r="I12" s="20" t="n">
        <f>G12*H12*7</f>
        <v>1050</v>
      </c>
      <c r="J12" s="12" t="s">
        <v>115</v>
      </c>
      <c r="K12" s="14"/>
      <c r="L12" s="14"/>
      <c r="M12" s="15"/>
      <c r="N12" s="11"/>
      <c r="O12" s="11"/>
      <c r="P12" s="11"/>
      <c r="Q12" s="22" t="n">
        <f>M12/H12</f>
        <v>0</v>
      </c>
      <c r="S12" s="41" t="n">
        <f>IFERROR(L12/K12,0)</f>
        <v>0</v>
      </c>
      <c r="T12" s="41" t="n">
        <f>IFERROR(M12/L12,0)</f>
        <v>0</v>
      </c>
    </row>
    <row r="13" ht="22.5" customHeight="1">
      <c r="A13" s="18"/>
      <c r="B13" s="10"/>
      <c r="C13" s="10"/>
      <c r="D13" s="10"/>
      <c r="E13" s="10"/>
      <c r="F13" s="10"/>
      <c r="G13" s="17"/>
      <c r="H13" s="10"/>
      <c r="I13" s="17"/>
      <c r="J13" s="10"/>
      <c r="K13" s="15"/>
      <c r="L13" s="15"/>
      <c r="M13" s="15"/>
      <c r="N13" s="15"/>
      <c r="O13" s="15"/>
      <c r="P13" s="11"/>
      <c r="Q13" s="7"/>
    </row>
    <row r="14" ht="22.5" customHeight="1">
      <c r="A14" s="18" t="s">
        <v>110</v>
      </c>
      <c r="B14" s="10" t="s">
        <v>111</v>
      </c>
      <c r="C14" s="10"/>
      <c r="D14" s="10"/>
      <c r="E14" s="10"/>
      <c r="F14" s="10"/>
      <c r="G14" s="17"/>
      <c r="H14" s="10"/>
      <c r="I14" s="17"/>
      <c r="J14" s="10"/>
      <c r="K14" s="21" t="n">
        <f>SUM(K15:K18)</f>
        <v>0</v>
      </c>
      <c r="L14" s="21" t="n">
        <f>SUM(L15:L18)</f>
        <v>0</v>
      </c>
      <c r="M14" s="15"/>
      <c r="N14" s="15"/>
      <c r="O14" s="15"/>
      <c r="P14" s="40" t="n">
        <f>SUM(P15:P18)</f>
        <v>0</v>
      </c>
      <c r="Q14" s="7"/>
    </row>
    <row r="15" ht="22.5" customHeight="1">
      <c r="A15" s="26" t="n">
        <v>46273</v>
      </c>
      <c r="B15" s="12" t="s">
        <v>116</v>
      </c>
      <c r="C15" s="12" t="n">
        <v>8998645</v>
      </c>
      <c r="D15" s="12" t="s">
        <v>28</v>
      </c>
      <c r="E15" s="13" t="s">
        <v>17</v>
      </c>
      <c r="F15" s="13" t="s">
        <v>15</v>
      </c>
      <c r="G15" s="20" t="n">
        <v>0.28</v>
      </c>
      <c r="H15" s="12" t="n">
        <v>200</v>
      </c>
      <c r="I15" s="20" t="n">
        <f>G15*H15*7</f>
        <v>392</v>
      </c>
      <c r="J15" s="12" t="s">
        <v>115</v>
      </c>
      <c r="K15" s="16"/>
      <c r="L15" s="14"/>
      <c r="M15" s="15"/>
      <c r="N15" s="11"/>
      <c r="O15" s="11"/>
      <c r="P15" s="11"/>
      <c r="Q15" s="22" t="n">
        <f>M15/H15</f>
        <v>0</v>
      </c>
      <c r="S15" s="41" t="n">
        <f>IFERROR(L15/K15,0)</f>
        <v>0</v>
      </c>
      <c r="T15" s="41" t="n">
        <f>IFERROR(M15/L15,0)</f>
        <v>0</v>
      </c>
    </row>
    <row r="16" ht="22.5" customHeight="1">
      <c r="A16" s="31"/>
      <c r="B16" s="12"/>
      <c r="C16" s="12" t="n">
        <v>5497580</v>
      </c>
      <c r="D16" s="12" t="s">
        <v>28</v>
      </c>
      <c r="E16" s="13" t="s">
        <v>17</v>
      </c>
      <c r="F16" s="13" t="s">
        <v>15</v>
      </c>
      <c r="G16" s="20" t="n">
        <v>0.28</v>
      </c>
      <c r="H16" s="12" t="n">
        <v>1300</v>
      </c>
      <c r="I16" s="20" t="n">
        <f>G16*H16*7</f>
        <v>2548</v>
      </c>
      <c r="J16" s="12" t="s">
        <v>115</v>
      </c>
      <c r="K16" s="16"/>
      <c r="L16" s="14"/>
      <c r="M16" s="14"/>
      <c r="N16" s="11"/>
      <c r="O16" s="11"/>
      <c r="P16" s="11"/>
      <c r="Q16" s="22" t="n">
        <f>M16/H16</f>
        <v>0</v>
      </c>
      <c r="S16" s="41" t="n">
        <f>IFERROR(L16/K16,0)</f>
        <v>0</v>
      </c>
      <c r="T16" s="41" t="n">
        <f>IFERROR(M16/L16,0)</f>
        <v>0</v>
      </c>
    </row>
    <row r="17" ht="22.5" customHeight="1">
      <c r="A17" s="31"/>
      <c r="B17" s="12"/>
      <c r="C17" s="12" t="n">
        <v>91407542</v>
      </c>
      <c r="D17" s="12" t="s">
        <v>28</v>
      </c>
      <c r="E17" s="13" t="s">
        <v>40</v>
      </c>
      <c r="F17" s="13" t="s">
        <v>15</v>
      </c>
      <c r="G17" s="20" t="n">
        <v>0.02</v>
      </c>
      <c r="H17" s="12" t="n">
        <v>600</v>
      </c>
      <c r="I17" s="20" t="n">
        <f>G17*H17*7</f>
        <v>84</v>
      </c>
      <c r="J17" s="12" t="s">
        <v>115</v>
      </c>
      <c r="K17" s="16"/>
      <c r="L17" s="14"/>
      <c r="M17" s="14"/>
      <c r="N17" s="11"/>
      <c r="O17" s="11"/>
      <c r="P17" s="11"/>
      <c r="Q17" s="22" t="n">
        <f>M17/H17</f>
        <v>0</v>
      </c>
      <c r="S17" s="41" t="n">
        <f>IFERROR(L17/K17,0)</f>
        <v>0</v>
      </c>
      <c r="T17" s="41" t="n">
        <f>IFERROR(M17/L17,0)</f>
        <v>0</v>
      </c>
    </row>
    <row r="18" ht="22.5" customHeight="1">
      <c r="A18" s="31"/>
      <c r="B18" s="12" t="s">
        <v>112</v>
      </c>
      <c r="C18" s="12" t="n">
        <v>6951594</v>
      </c>
      <c r="D18" s="12" t="s">
        <v>16</v>
      </c>
      <c r="E18" s="13" t="s">
        <v>18</v>
      </c>
      <c r="F18" s="13" t="s">
        <v>15</v>
      </c>
      <c r="G18" s="20" t="n">
        <v>0.6</v>
      </c>
      <c r="H18" s="13" t="n">
        <v>250</v>
      </c>
      <c r="I18" s="20" t="n">
        <f>G18*H18*7</f>
        <v>1050</v>
      </c>
      <c r="J18" s="12" t="s">
        <v>115</v>
      </c>
      <c r="K18" s="14"/>
      <c r="L18" s="14"/>
      <c r="M18" s="15"/>
      <c r="N18" s="11"/>
      <c r="O18" s="11"/>
      <c r="P18" s="11"/>
      <c r="Q18" s="22" t="n">
        <f>M18/H18</f>
        <v>0</v>
      </c>
      <c r="S18" s="41" t="n">
        <f>IFERROR(L18/K18,0)</f>
        <v>0</v>
      </c>
      <c r="T18" s="41" t="n">
        <f>IFERROR(M18/L18,0)</f>
        <v>0</v>
      </c>
    </row>
    <row r="19" ht="22.5" customHeight="1">
      <c r="A19" s="18"/>
      <c r="B19" s="10"/>
      <c r="C19" s="10"/>
      <c r="D19" s="10"/>
      <c r="E19" s="10"/>
      <c r="F19" s="10"/>
      <c r="G19" s="17"/>
      <c r="H19" s="10"/>
      <c r="I19" s="17"/>
      <c r="J19" s="10"/>
      <c r="K19" s="15"/>
      <c r="L19" s="15"/>
      <c r="M19" s="15"/>
      <c r="N19" s="15"/>
      <c r="O19" s="15"/>
      <c r="P19" s="11"/>
      <c r="Q19" s="7"/>
    </row>
    <row r="20" ht="22.5" customHeight="1">
      <c r="A20" s="18" t="s">
        <v>110</v>
      </c>
      <c r="B20" s="10" t="s">
        <v>122</v>
      </c>
      <c r="C20" s="10"/>
      <c r="D20" s="10"/>
      <c r="E20" s="10"/>
      <c r="F20" s="10"/>
      <c r="G20" s="17"/>
      <c r="H20" s="10"/>
      <c r="I20" s="17"/>
      <c r="J20" s="10"/>
      <c r="K20" s="21" t="n">
        <f>SUM(K21:K24)</f>
        <v>168602</v>
      </c>
      <c r="L20" s="21" t="n">
        <f>SUM(L21:L24)</f>
        <v>98803</v>
      </c>
      <c r="M20" s="15"/>
      <c r="N20" s="15"/>
      <c r="O20" s="15"/>
      <c r="P20" s="40" t="n">
        <f>SUM(P21:P24)</f>
        <v>269.541</v>
      </c>
      <c r="Q20" s="7"/>
    </row>
    <row r="21" ht="22.5" customHeight="1">
      <c r="A21" s="26" t="n">
        <v>46272</v>
      </c>
      <c r="B21" s="12" t="s">
        <v>116</v>
      </c>
      <c r="C21" s="12" t="n">
        <v>8998645</v>
      </c>
      <c r="D21" s="12" t="s">
        <v>28</v>
      </c>
      <c r="E21" s="13" t="s">
        <v>17</v>
      </c>
      <c r="F21" s="13" t="s">
        <v>15</v>
      </c>
      <c r="G21" s="20" t="n">
        <v>0.28</v>
      </c>
      <c r="H21" s="12" t="n">
        <v>200</v>
      </c>
      <c r="I21" s="20" t="n">
        <f>G21*H21*7</f>
        <v>392</v>
      </c>
      <c r="J21" s="12" t="s">
        <v>115</v>
      </c>
      <c r="K21" s="16" t="n">
        <v>145</v>
      </c>
      <c r="L21" s="14" t="n">
        <v>60</v>
      </c>
      <c r="M21" s="15" t="n">
        <v>0</v>
      </c>
      <c r="N21" s="11" t="n">
        <v>0</v>
      </c>
      <c r="O21" s="11" t="n">
        <v>0</v>
      </c>
      <c r="P21" s="11" t="n">
        <v>0</v>
      </c>
      <c r="Q21" s="22" t="n">
        <f>M21/H21</f>
        <v>0</v>
      </c>
      <c r="S21" s="41" t="n">
        <f>IFERROR(L21/K21,0)</f>
        <v>0.413793103448276</v>
      </c>
      <c r="T21" s="41" t="n">
        <f>IFERROR(M21/L21,0)</f>
        <v>0</v>
      </c>
    </row>
    <row r="22" ht="22.5" customHeight="1">
      <c r="A22" s="31"/>
      <c r="B22" s="12"/>
      <c r="C22" s="12" t="n">
        <v>5497580</v>
      </c>
      <c r="D22" s="12" t="s">
        <v>28</v>
      </c>
      <c r="E22" s="13" t="s">
        <v>17</v>
      </c>
      <c r="F22" s="13" t="s">
        <v>15</v>
      </c>
      <c r="G22" s="20" t="n">
        <v>0.28</v>
      </c>
      <c r="H22" s="12" t="n">
        <v>1300</v>
      </c>
      <c r="I22" s="20" t="n">
        <f>G22*H22*7</f>
        <v>2548</v>
      </c>
      <c r="J22" s="12" t="s">
        <v>115</v>
      </c>
      <c r="K22" s="16" t="n">
        <v>130313</v>
      </c>
      <c r="L22" s="14" t="n">
        <v>74664</v>
      </c>
      <c r="M22" s="14" t="n">
        <v>870</v>
      </c>
      <c r="N22" s="11" t="n">
        <v>0.003</v>
      </c>
      <c r="O22" s="11" t="n">
        <v>0.255</v>
      </c>
      <c r="P22" s="11" t="n">
        <v>221.721</v>
      </c>
      <c r="Q22" s="22" t="n">
        <f>M22/H22</f>
        <v>0.669230769230769</v>
      </c>
      <c r="S22" s="41" t="n">
        <f>IFERROR(L22/K22,0)</f>
        <v>0.572958952675481</v>
      </c>
      <c r="T22" s="41" t="n">
        <f>IFERROR(M22/L22,0)</f>
        <v>0.0116522018643523</v>
      </c>
    </row>
    <row r="23" ht="22.5" customHeight="1">
      <c r="A23" s="31"/>
      <c r="B23" s="12"/>
      <c r="C23" s="12" t="n">
        <v>91407542</v>
      </c>
      <c r="D23" s="12" t="s">
        <v>28</v>
      </c>
      <c r="E23" s="13" t="s">
        <v>40</v>
      </c>
      <c r="F23" s="13" t="s">
        <v>15</v>
      </c>
      <c r="G23" s="20" t="n">
        <v>0.02</v>
      </c>
      <c r="H23" s="12" t="n">
        <v>600</v>
      </c>
      <c r="I23" s="20" t="n">
        <f>G23*H23*7</f>
        <v>84</v>
      </c>
      <c r="J23" s="12" t="s">
        <v>115</v>
      </c>
      <c r="K23" s="16" t="n">
        <v>10519</v>
      </c>
      <c r="L23" s="14" t="n">
        <v>6916</v>
      </c>
      <c r="M23" s="14" t="n">
        <v>180</v>
      </c>
      <c r="N23" s="11" t="n">
        <v>0.001</v>
      </c>
      <c r="O23" s="11" t="n">
        <v>0.021</v>
      </c>
      <c r="P23" s="11" t="n">
        <v>3.72</v>
      </c>
      <c r="Q23" s="22" t="n">
        <f>M23/H23</f>
        <v>0.3</v>
      </c>
      <c r="S23" s="41" t="n">
        <f>IFERROR(L23/K23,0)</f>
        <v>0.657476946477802</v>
      </c>
      <c r="T23" s="41" t="n">
        <f>IFERROR(M23/L23,0)</f>
        <v>0.0260266049739734</v>
      </c>
    </row>
    <row r="24" ht="22.5" customHeight="1">
      <c r="A24" s="31"/>
      <c r="B24" s="12" t="s">
        <v>112</v>
      </c>
      <c r="C24" s="12" t="n">
        <v>6951594</v>
      </c>
      <c r="D24" s="12" t="s">
        <v>16</v>
      </c>
      <c r="E24" s="13" t="s">
        <v>18</v>
      </c>
      <c r="F24" s="13" t="s">
        <v>15</v>
      </c>
      <c r="G24" s="20" t="n">
        <v>0.6</v>
      </c>
      <c r="H24" s="13" t="n">
        <v>250</v>
      </c>
      <c r="I24" s="20" t="n">
        <f>G24*H24*7</f>
        <v>1050</v>
      </c>
      <c r="J24" s="12" t="s">
        <v>115</v>
      </c>
      <c r="K24" s="14" t="n">
        <v>27625</v>
      </c>
      <c r="L24" s="14" t="n">
        <v>17163</v>
      </c>
      <c r="M24" s="15" t="n">
        <v>63</v>
      </c>
      <c r="N24" s="11" t="n">
        <v>0.003</v>
      </c>
      <c r="O24" s="11" t="n">
        <v>0.7</v>
      </c>
      <c r="P24" s="11" t="n">
        <v>44.1</v>
      </c>
      <c r="Q24" s="22" t="n">
        <f>M24/H24</f>
        <v>0.252</v>
      </c>
      <c r="S24" s="41" t="n">
        <f>IFERROR(L24/K24,0)</f>
        <v>0.621285067873303</v>
      </c>
      <c r="T24" s="41" t="n">
        <f>IFERROR(M24/L24,0)</f>
        <v>0.00367068694284216</v>
      </c>
    </row>
    <row r="25" ht="22.5" customHeight="1">
      <c r="A25" s="18"/>
      <c r="B25" s="10"/>
      <c r="C25" s="10"/>
      <c r="D25" s="10"/>
      <c r="E25" s="10"/>
      <c r="F25" s="10"/>
      <c r="G25" s="17"/>
      <c r="H25" s="10"/>
      <c r="I25" s="17"/>
      <c r="J25" s="10"/>
      <c r="K25" s="15"/>
      <c r="L25" s="15"/>
      <c r="M25" s="15"/>
      <c r="N25" s="15"/>
      <c r="O25" s="15"/>
      <c r="P25" s="11"/>
      <c r="Q25" s="7"/>
    </row>
    <row r="26" ht="22.5" customHeight="1">
      <c r="A26" s="18" t="s">
        <v>110</v>
      </c>
      <c r="B26" s="10" t="s">
        <v>129</v>
      </c>
      <c r="C26" s="10"/>
      <c r="D26" s="10"/>
      <c r="E26" s="10"/>
      <c r="F26" s="10"/>
      <c r="G26" s="17"/>
      <c r="H26" s="10"/>
      <c r="I26" s="17"/>
      <c r="J26" s="10"/>
      <c r="K26" s="21" t="n">
        <f>SUM(K27:K30)</f>
        <v>73019</v>
      </c>
      <c r="L26" s="21" t="n">
        <f>SUM(L27:L30)</f>
        <v>43138</v>
      </c>
      <c r="M26" s="15"/>
      <c r="N26" s="15"/>
      <c r="O26" s="15"/>
      <c r="P26" s="40" t="n">
        <f>SUM(P27:P30)</f>
        <v>269.701</v>
      </c>
      <c r="Q26" s="7"/>
    </row>
    <row r="27" ht="22.5" customHeight="1">
      <c r="A27" s="26" t="n">
        <v>46271</v>
      </c>
      <c r="B27" s="12" t="s">
        <v>116</v>
      </c>
      <c r="C27" s="12" t="n">
        <v>8998645</v>
      </c>
      <c r="D27" s="12" t="s">
        <v>28</v>
      </c>
      <c r="E27" s="13" t="s">
        <v>17</v>
      </c>
      <c r="F27" s="13" t="s">
        <v>15</v>
      </c>
      <c r="G27" s="20" t="n">
        <v>0.28</v>
      </c>
      <c r="H27" s="12" t="n">
        <v>200</v>
      </c>
      <c r="I27" s="20" t="n">
        <f>G27*H27*7</f>
        <v>392</v>
      </c>
      <c r="J27" s="12" t="s">
        <v>115</v>
      </c>
      <c r="K27" s="16" t="n">
        <v>108</v>
      </c>
      <c r="L27" s="14" t="n">
        <v>29</v>
      </c>
      <c r="M27" s="15" t="n">
        <v>0</v>
      </c>
      <c r="N27" s="11" t="n">
        <v>0</v>
      </c>
      <c r="O27" s="11" t="n">
        <v>0</v>
      </c>
      <c r="P27" s="11" t="n">
        <v>0</v>
      </c>
      <c r="Q27" s="22" t="n">
        <f>M27/H27</f>
        <v>0</v>
      </c>
      <c r="S27" s="41" t="n">
        <f>IFERROR(L27/K27,0)</f>
        <v>0.268518518518519</v>
      </c>
      <c r="T27" s="41" t="n">
        <f>IFERROR(M27/L27,0)</f>
        <v>0</v>
      </c>
    </row>
    <row r="28" ht="22.5" customHeight="1">
      <c r="A28" s="31"/>
      <c r="B28" s="12"/>
      <c r="C28" s="12" t="n">
        <v>5497580</v>
      </c>
      <c r="D28" s="12" t="s">
        <v>28</v>
      </c>
      <c r="E28" s="13" t="s">
        <v>17</v>
      </c>
      <c r="F28" s="13" t="s">
        <v>15</v>
      </c>
      <c r="G28" s="20" t="n">
        <v>0.28</v>
      </c>
      <c r="H28" s="12" t="n">
        <v>1300</v>
      </c>
      <c r="I28" s="20" t="n">
        <f>G28*H28*7</f>
        <v>2548</v>
      </c>
      <c r="J28" s="12" t="s">
        <v>115</v>
      </c>
      <c r="K28" s="16" t="n">
        <v>42147</v>
      </c>
      <c r="L28" s="14" t="n">
        <v>23854</v>
      </c>
      <c r="M28" s="14" t="n">
        <v>865</v>
      </c>
      <c r="N28" s="11" t="n">
        <v>0.009</v>
      </c>
      <c r="O28" s="11" t="n">
        <v>0.254</v>
      </c>
      <c r="P28" s="11" t="n">
        <v>219.461</v>
      </c>
      <c r="Q28" s="22" t="n">
        <f>M28/H28</f>
        <v>0.665384615384615</v>
      </c>
      <c r="S28" s="41" t="n">
        <f>IFERROR(L28/K28,0)</f>
        <v>0.565971480769687</v>
      </c>
      <c r="T28" s="41" t="n">
        <f>IFERROR(M28/L28,0)</f>
        <v>0.0362622620944076</v>
      </c>
    </row>
    <row r="29" ht="22.5" customHeight="1">
      <c r="A29" s="31"/>
      <c r="B29" s="12"/>
      <c r="C29" s="12" t="n">
        <v>91407542</v>
      </c>
      <c r="D29" s="12" t="s">
        <v>28</v>
      </c>
      <c r="E29" s="13" t="s">
        <v>40</v>
      </c>
      <c r="F29" s="13" t="s">
        <v>15</v>
      </c>
      <c r="G29" s="20" t="n">
        <v>0.02</v>
      </c>
      <c r="H29" s="12" t="n">
        <v>600</v>
      </c>
      <c r="I29" s="20" t="n">
        <f>G29*H29*7</f>
        <v>84</v>
      </c>
      <c r="J29" s="12" t="s">
        <v>115</v>
      </c>
      <c r="K29" s="16" t="n">
        <v>679</v>
      </c>
      <c r="L29" s="14" t="n">
        <v>400</v>
      </c>
      <c r="M29" s="14" t="n">
        <v>27</v>
      </c>
      <c r="N29" s="11" t="n">
        <v>0.001</v>
      </c>
      <c r="O29" s="11" t="n">
        <v>0.02</v>
      </c>
      <c r="P29" s="11" t="n">
        <v>0.54</v>
      </c>
      <c r="Q29" s="22" t="n">
        <f>M29/H29</f>
        <v>0.045</v>
      </c>
      <c r="S29" s="41" t="n">
        <f>IFERROR(L29/K29,0)</f>
        <v>0.589101620029455</v>
      </c>
      <c r="T29" s="41" t="n">
        <f>IFERROR(M29/L29,0)</f>
        <v>0.0675</v>
      </c>
    </row>
    <row r="30" ht="22.5" customHeight="1">
      <c r="A30" s="31"/>
      <c r="B30" s="12" t="s">
        <v>112</v>
      </c>
      <c r="C30" s="12" t="n">
        <v>6951594</v>
      </c>
      <c r="D30" s="12" t="s">
        <v>16</v>
      </c>
      <c r="E30" s="13" t="s">
        <v>18</v>
      </c>
      <c r="F30" s="13" t="s">
        <v>15</v>
      </c>
      <c r="G30" s="20" t="n">
        <v>0.6</v>
      </c>
      <c r="H30" s="13" t="n">
        <v>250</v>
      </c>
      <c r="I30" s="20" t="n">
        <f>G30*H30*7</f>
        <v>1050</v>
      </c>
      <c r="J30" s="12" t="s">
        <v>115</v>
      </c>
      <c r="K30" s="14" t="n">
        <v>30085</v>
      </c>
      <c r="L30" s="14" t="n">
        <v>18855</v>
      </c>
      <c r="M30" s="15" t="n">
        <v>71</v>
      </c>
      <c r="N30" s="11" t="n">
        <v>0.003</v>
      </c>
      <c r="O30" s="11" t="n">
        <v>0.7</v>
      </c>
      <c r="P30" s="11" t="n">
        <v>49.7</v>
      </c>
      <c r="Q30" s="22" t="n">
        <f>M30/H30</f>
        <v>0.284</v>
      </c>
      <c r="S30" s="41" t="n">
        <f>IFERROR(L30/K30,0)</f>
        <v>0.626724281203257</v>
      </c>
      <c r="T30" s="41" t="n">
        <f>IFERROR(M30/L30,0)</f>
        <v>0.003765579421904</v>
      </c>
    </row>
    <row r="31" ht="22.5" customHeight="1">
      <c r="A31" s="18"/>
      <c r="B31" s="10"/>
      <c r="C31" s="10"/>
      <c r="D31" s="10"/>
      <c r="E31" s="10"/>
      <c r="F31" s="10"/>
      <c r="G31" s="17"/>
      <c r="H31" s="10"/>
      <c r="I31" s="17"/>
      <c r="J31" s="10"/>
      <c r="K31" s="15"/>
      <c r="L31" s="15"/>
      <c r="M31" s="15"/>
      <c r="N31" s="15"/>
      <c r="O31" s="15"/>
      <c r="P31" s="11"/>
      <c r="Q31" s="7"/>
    </row>
    <row r="32" ht="22.5" customHeight="1">
      <c r="A32" s="18" t="s">
        <v>110</v>
      </c>
      <c r="B32" s="10" t="s">
        <v>130</v>
      </c>
      <c r="C32" s="10"/>
      <c r="D32" s="10"/>
      <c r="E32" s="10"/>
      <c r="F32" s="10"/>
      <c r="G32" s="17"/>
      <c r="H32" s="10"/>
      <c r="I32" s="17"/>
      <c r="J32" s="10"/>
      <c r="K32" s="21" t="n">
        <f>SUM(K33:K36)</f>
        <v>146959</v>
      </c>
      <c r="L32" s="21" t="n">
        <f>SUM(L33:L36)</f>
        <v>89683</v>
      </c>
      <c r="M32" s="15"/>
      <c r="N32" s="15"/>
      <c r="O32" s="15"/>
      <c r="P32" s="40" t="n">
        <f>SUM(P33:P36)</f>
        <v>284.241</v>
      </c>
      <c r="Q32" s="7"/>
    </row>
    <row r="33" ht="22.5" customHeight="1">
      <c r="A33" s="26" t="n">
        <v>46270</v>
      </c>
      <c r="B33" s="12" t="s">
        <v>116</v>
      </c>
      <c r="C33" s="12" t="n">
        <v>8998645</v>
      </c>
      <c r="D33" s="12" t="s">
        <v>28</v>
      </c>
      <c r="E33" s="13" t="s">
        <v>17</v>
      </c>
      <c r="F33" s="13" t="s">
        <v>15</v>
      </c>
      <c r="G33" s="20" t="n">
        <v>0.28</v>
      </c>
      <c r="H33" s="12" t="n">
        <v>200</v>
      </c>
      <c r="I33" s="20" t="n">
        <f>G33*H33*7</f>
        <v>392</v>
      </c>
      <c r="J33" s="12" t="s">
        <v>115</v>
      </c>
      <c r="K33" s="16" t="n">
        <v>98</v>
      </c>
      <c r="L33" s="14" t="n">
        <v>35</v>
      </c>
      <c r="M33" s="15" t="n">
        <v>0</v>
      </c>
      <c r="N33" s="11" t="n">
        <v>0</v>
      </c>
      <c r="O33" s="11" t="n">
        <v>0</v>
      </c>
      <c r="P33" s="11" t="n">
        <v>0</v>
      </c>
      <c r="Q33" s="22" t="n">
        <f>M33/H33</f>
        <v>0</v>
      </c>
      <c r="S33" s="41" t="n">
        <f>IFERROR(L33/K33,0)</f>
        <v>0.357142857142857</v>
      </c>
      <c r="T33" s="41" t="n">
        <f>IFERROR(M33/L33,0)</f>
        <v>0</v>
      </c>
    </row>
    <row r="34" ht="22.5" customHeight="1">
      <c r="A34" s="31"/>
      <c r="B34" s="12"/>
      <c r="C34" s="12" t="n">
        <v>5497580</v>
      </c>
      <c r="D34" s="12" t="s">
        <v>28</v>
      </c>
      <c r="E34" s="13" t="s">
        <v>17</v>
      </c>
      <c r="F34" s="13" t="s">
        <v>15</v>
      </c>
      <c r="G34" s="20" t="n">
        <v>0.28</v>
      </c>
      <c r="H34" s="12" t="n">
        <v>1300</v>
      </c>
      <c r="I34" s="20" t="n">
        <f>G34*H34*7</f>
        <v>2548</v>
      </c>
      <c r="J34" s="12" t="s">
        <v>115</v>
      </c>
      <c r="K34" s="16" t="n">
        <v>104804</v>
      </c>
      <c r="L34" s="14" t="n">
        <v>62953</v>
      </c>
      <c r="M34" s="14" t="n">
        <v>917</v>
      </c>
      <c r="N34" s="11" t="n">
        <v>0.004</v>
      </c>
      <c r="O34" s="11" t="n">
        <v>0.249</v>
      </c>
      <c r="P34" s="11" t="n">
        <v>228.241</v>
      </c>
      <c r="Q34" s="22" t="n">
        <f>M34/H34</f>
        <v>0.705384615384615</v>
      </c>
      <c r="S34" s="41" t="n">
        <f>IFERROR(L34/K34,0)</f>
        <v>0.600673638410748</v>
      </c>
      <c r="T34" s="41" t="n">
        <f>IFERROR(M34/L34,0)</f>
        <v>0.0145664225692183</v>
      </c>
    </row>
    <row r="35" ht="22.5" customHeight="1">
      <c r="A35" s="31"/>
      <c r="B35" s="12"/>
      <c r="C35" s="12" t="n">
        <v>91407542</v>
      </c>
      <c r="D35" s="12" t="s">
        <v>28</v>
      </c>
      <c r="E35" s="13" t="s">
        <v>40</v>
      </c>
      <c r="F35" s="13" t="s">
        <v>15</v>
      </c>
      <c r="G35" s="20" t="n">
        <v>0.02</v>
      </c>
      <c r="H35" s="12" t="n">
        <v>600</v>
      </c>
      <c r="I35" s="20" t="n">
        <f>G35*H35*7</f>
        <v>84</v>
      </c>
      <c r="J35" s="12" t="s">
        <v>115</v>
      </c>
      <c r="K35" s="16" t="n">
        <v>19612</v>
      </c>
      <c r="L35" s="14" t="n">
        <v>12177</v>
      </c>
      <c r="M35" s="15" t="n">
        <v>0</v>
      </c>
      <c r="N35" s="11" t="n">
        <v>0</v>
      </c>
      <c r="O35" s="11" t="n">
        <v>0</v>
      </c>
      <c r="P35" s="11" t="n">
        <v>0</v>
      </c>
      <c r="Q35" s="22" t="n">
        <f>M35/H35</f>
        <v>0</v>
      </c>
      <c r="S35" s="41" t="n">
        <f>IFERROR(L35/K35,0)</f>
        <v>0.620895370181522</v>
      </c>
      <c r="T35" s="41" t="n">
        <f>IFERROR(M35/L35,0)</f>
        <v>0</v>
      </c>
    </row>
    <row r="36" ht="22.5" customHeight="1">
      <c r="A36" s="31"/>
      <c r="B36" s="12" t="s">
        <v>112</v>
      </c>
      <c r="C36" s="12" t="n">
        <v>6951594</v>
      </c>
      <c r="D36" s="12" t="s">
        <v>16</v>
      </c>
      <c r="E36" s="13" t="s">
        <v>18</v>
      </c>
      <c r="F36" s="13" t="s">
        <v>15</v>
      </c>
      <c r="G36" s="20" t="n">
        <v>0.6</v>
      </c>
      <c r="H36" s="13" t="n">
        <v>250</v>
      </c>
      <c r="I36" s="20" t="n">
        <f>G36*H36*7</f>
        <v>1050</v>
      </c>
      <c r="J36" s="12" t="s">
        <v>115</v>
      </c>
      <c r="K36" s="14" t="n">
        <v>22445</v>
      </c>
      <c r="L36" s="14" t="n">
        <v>14518</v>
      </c>
      <c r="M36" s="15" t="n">
        <v>80</v>
      </c>
      <c r="N36" s="11" t="n">
        <v>0.004</v>
      </c>
      <c r="O36" s="11" t="n">
        <v>0.7</v>
      </c>
      <c r="P36" s="11" t="n">
        <v>56</v>
      </c>
      <c r="Q36" s="22" t="n">
        <f>M36/H36</f>
        <v>0.32</v>
      </c>
      <c r="S36" s="41" t="n">
        <f>IFERROR(L36/K36,0)</f>
        <v>0.646825573624415</v>
      </c>
      <c r="T36" s="41" t="n">
        <f>IFERROR(M36/L36,0)</f>
        <v>0.00551040088166414</v>
      </c>
    </row>
    <row r="37" ht="22.5" customHeight="1">
      <c r="A37" s="18"/>
      <c r="B37" s="10"/>
      <c r="C37" s="10"/>
      <c r="D37" s="10"/>
      <c r="E37" s="10"/>
      <c r="F37" s="10"/>
      <c r="G37" s="17"/>
      <c r="H37" s="10"/>
      <c r="I37" s="17"/>
      <c r="J37" s="10"/>
      <c r="K37" s="15"/>
      <c r="L37" s="15"/>
      <c r="M37" s="15"/>
      <c r="N37" s="15"/>
      <c r="O37" s="15"/>
      <c r="P37" s="11"/>
      <c r="Q37" s="7"/>
    </row>
    <row r="38" ht="22.5" customHeight="1">
      <c r="A38" s="18" t="s">
        <v>110</v>
      </c>
      <c r="B38" s="10" t="s">
        <v>131</v>
      </c>
      <c r="C38" s="10"/>
      <c r="D38" s="10"/>
      <c r="E38" s="10"/>
      <c r="F38" s="10"/>
      <c r="G38" s="17"/>
      <c r="H38" s="10"/>
      <c r="I38" s="17"/>
      <c r="J38" s="10"/>
      <c r="K38" s="21" t="n">
        <f>SUM(K39:K43)</f>
        <v>137204</v>
      </c>
      <c r="L38" s="21" t="n">
        <f>SUM(L39:L43)</f>
        <v>81834</v>
      </c>
      <c r="M38" s="15"/>
      <c r="N38" s="15"/>
      <c r="O38" s="15"/>
      <c r="P38" s="40" t="n">
        <f>SUM(P39:P43)</f>
        <v>188.042</v>
      </c>
      <c r="Q38" s="7"/>
    </row>
    <row r="39" ht="22.5" customHeight="1">
      <c r="A39" s="26" t="n">
        <v>46269</v>
      </c>
      <c r="B39" s="12" t="s">
        <v>116</v>
      </c>
      <c r="C39" s="12" t="n">
        <v>8998645</v>
      </c>
      <c r="D39" s="12" t="s">
        <v>28</v>
      </c>
      <c r="E39" s="13" t="s">
        <v>17</v>
      </c>
      <c r="F39" s="13" t="s">
        <v>15</v>
      </c>
      <c r="G39" s="20" t="n">
        <v>0.28</v>
      </c>
      <c r="H39" s="12" t="n">
        <v>200</v>
      </c>
      <c r="I39" s="20" t="n">
        <f>G39*H39*7</f>
        <v>392</v>
      </c>
      <c r="J39" s="12" t="s">
        <v>115</v>
      </c>
      <c r="K39" s="16" t="n">
        <v>85</v>
      </c>
      <c r="L39" s="14" t="n">
        <v>39</v>
      </c>
      <c r="M39" s="15" t="n">
        <v>1</v>
      </c>
      <c r="N39" s="11" t="n">
        <v>0.001</v>
      </c>
      <c r="O39" s="11" t="n">
        <v>0.038</v>
      </c>
      <c r="P39" s="11" t="n">
        <v>0.038</v>
      </c>
      <c r="Q39" s="22" t="n">
        <f>M39/H39</f>
        <v>0.005</v>
      </c>
      <c r="S39" s="41" t="n">
        <f>IFERROR(L39/K39,0)</f>
        <v>0.458823529411765</v>
      </c>
      <c r="T39" s="41" t="n">
        <f>IFERROR(M39/L39,0)</f>
        <v>0.0256410256410256</v>
      </c>
    </row>
    <row r="40" ht="22.5" customHeight="1">
      <c r="A40" s="31"/>
      <c r="B40" s="12"/>
      <c r="C40" s="12" t="n">
        <v>5497580</v>
      </c>
      <c r="D40" s="12" t="s">
        <v>28</v>
      </c>
      <c r="E40" s="13" t="s">
        <v>17</v>
      </c>
      <c r="F40" s="13" t="s">
        <v>15</v>
      </c>
      <c r="G40" s="20" t="n">
        <v>0.28</v>
      </c>
      <c r="H40" s="12" t="n">
        <v>1300</v>
      </c>
      <c r="I40" s="20" t="n">
        <f>G40*H40*7</f>
        <v>2548</v>
      </c>
      <c r="J40" s="12" t="s">
        <v>115</v>
      </c>
      <c r="K40" s="16" t="n">
        <v>92650</v>
      </c>
      <c r="L40" s="14" t="n">
        <v>53766</v>
      </c>
      <c r="M40" s="14" t="n">
        <v>660</v>
      </c>
      <c r="N40" s="11" t="n">
        <v>0.003</v>
      </c>
      <c r="O40" s="11" t="n">
        <v>0.249</v>
      </c>
      <c r="P40" s="11" t="n">
        <v>164.624</v>
      </c>
      <c r="Q40" s="22" t="n">
        <f>M40/H40</f>
        <v>0.507692307692308</v>
      </c>
      <c r="S40" s="41" t="n">
        <f>IFERROR(L40/K40,0)</f>
        <v>0.58031300593632</v>
      </c>
      <c r="T40" s="41" t="n">
        <f>IFERROR(M40/L40,0)</f>
        <v>0.0122754156902131</v>
      </c>
    </row>
    <row r="41" ht="22.5" customHeight="1">
      <c r="A41" s="31"/>
      <c r="B41" s="12"/>
      <c r="C41" s="12" t="n">
        <v>91407542</v>
      </c>
      <c r="D41" s="12" t="s">
        <v>28</v>
      </c>
      <c r="E41" s="13" t="s">
        <v>40</v>
      </c>
      <c r="F41" s="13" t="s">
        <v>15</v>
      </c>
      <c r="G41" s="20" t="n">
        <v>0.02</v>
      </c>
      <c r="H41" s="12" t="n">
        <v>600</v>
      </c>
      <c r="I41" s="20" t="n">
        <f>G41*H41*7</f>
        <v>84</v>
      </c>
      <c r="J41" s="12" t="s">
        <v>115</v>
      </c>
      <c r="K41" s="16" t="n">
        <v>18989</v>
      </c>
      <c r="L41" s="14" t="n">
        <v>11724</v>
      </c>
      <c r="M41" s="14" t="n">
        <v>186</v>
      </c>
      <c r="N41" s="11" t="n">
        <v>0</v>
      </c>
      <c r="O41" s="11" t="n">
        <v>0.02</v>
      </c>
      <c r="P41" s="11" t="n">
        <v>3.78</v>
      </c>
      <c r="Q41" s="22" t="n">
        <f>M41/H41</f>
        <v>0.31</v>
      </c>
      <c r="S41" s="41" t="n">
        <f>IFERROR(L41/K41,0)</f>
        <v>0.617410079519722</v>
      </c>
      <c r="T41" s="41" t="n">
        <f>IFERROR(M41/L41,0)</f>
        <v>0.0158648925281474</v>
      </c>
    </row>
    <row r="42" ht="22.5" customHeight="1">
      <c r="A42" s="31"/>
      <c r="B42" s="12"/>
      <c r="C42" s="12" t="n">
        <v>9102719</v>
      </c>
      <c r="D42" s="12" t="s">
        <v>88</v>
      </c>
      <c r="E42" s="13" t="s">
        <v>89</v>
      </c>
      <c r="F42" s="13" t="s">
        <v>15</v>
      </c>
      <c r="G42" s="20" t="n">
        <v>0.05</v>
      </c>
      <c r="H42" s="13" t="n">
        <v>200</v>
      </c>
      <c r="I42" s="23" t="n">
        <f>G42*H42*7</f>
        <v>70</v>
      </c>
      <c r="J42" s="12" t="s">
        <v>115</v>
      </c>
      <c r="K42" s="14" t="n">
        <v>233</v>
      </c>
      <c r="L42" s="14" t="n">
        <v>151</v>
      </c>
      <c r="M42" s="15" t="n">
        <v>0</v>
      </c>
      <c r="N42" s="11" t="n">
        <v>0</v>
      </c>
      <c r="O42" s="11" t="n">
        <v>0</v>
      </c>
      <c r="P42" s="11" t="n">
        <v>0</v>
      </c>
      <c r="Q42" s="22" t="n">
        <f>M42/H42</f>
        <v>0</v>
      </c>
      <c r="S42" s="41" t="n">
        <f>IFERROR(L42/K42,0)</f>
        <v>0.648068669527897</v>
      </c>
      <c r="T42" s="41" t="n">
        <f>IFERROR(M42/L42,0)</f>
        <v>0</v>
      </c>
      <c r="U42" s="4" t="s">
        <v>133</v>
      </c>
    </row>
    <row r="43" ht="22.5" customHeight="1">
      <c r="A43" s="31"/>
      <c r="B43" s="12" t="s">
        <v>112</v>
      </c>
      <c r="C43" s="12" t="n">
        <v>6951594</v>
      </c>
      <c r="D43" s="12" t="s">
        <v>16</v>
      </c>
      <c r="E43" s="13" t="s">
        <v>18</v>
      </c>
      <c r="F43" s="13" t="s">
        <v>15</v>
      </c>
      <c r="G43" s="20" t="n">
        <v>0.6</v>
      </c>
      <c r="H43" s="13" t="n">
        <v>250</v>
      </c>
      <c r="I43" s="20" t="n">
        <f>G43*H43*7</f>
        <v>1050</v>
      </c>
      <c r="J43" s="12" t="s">
        <v>115</v>
      </c>
      <c r="K43" s="14" t="n">
        <v>25247</v>
      </c>
      <c r="L43" s="14" t="n">
        <v>16154</v>
      </c>
      <c r="M43" s="15" t="n">
        <v>28</v>
      </c>
      <c r="N43" s="11" t="n">
        <v>0.001</v>
      </c>
      <c r="O43" s="11" t="n">
        <v>0.7</v>
      </c>
      <c r="P43" s="11" t="n">
        <v>19.6</v>
      </c>
      <c r="Q43" s="22" t="n">
        <f>M43/H43</f>
        <v>0.112</v>
      </c>
      <c r="S43" s="41" t="n">
        <f>IFERROR(L43/K43,0)</f>
        <v>0.639838396641185</v>
      </c>
      <c r="T43" s="41" t="n">
        <f>IFERROR(M43/L43,0)</f>
        <v>0.00173331682555404</v>
      </c>
    </row>
    <row r="44" ht="22.5" customHeight="1">
      <c r="A44" s="18"/>
      <c r="B44" s="10"/>
      <c r="C44" s="10"/>
      <c r="D44" s="10"/>
      <c r="E44" s="10"/>
      <c r="F44" s="10"/>
      <c r="G44" s="17"/>
      <c r="H44" s="10"/>
      <c r="I44" s="17"/>
      <c r="J44" s="10"/>
      <c r="K44" s="15"/>
      <c r="L44" s="15"/>
      <c r="M44" s="15"/>
      <c r="N44" s="15"/>
      <c r="O44" s="15"/>
      <c r="P44" s="11"/>
      <c r="Q44" s="7"/>
    </row>
    <row r="45" ht="22.5" customHeight="1">
      <c r="A45" s="18" t="s">
        <v>110</v>
      </c>
      <c r="B45" s="10" t="s">
        <v>139</v>
      </c>
      <c r="C45" s="10"/>
      <c r="D45" s="10"/>
      <c r="E45" s="10"/>
      <c r="F45" s="10"/>
      <c r="G45" s="17"/>
      <c r="H45" s="10"/>
      <c r="I45" s="17"/>
      <c r="J45" s="10"/>
      <c r="K45" s="21" t="n">
        <f>SUM(K46:K50)</f>
        <v>123135</v>
      </c>
      <c r="L45" s="21" t="n">
        <f>SUM(L46:L50)</f>
        <v>74674</v>
      </c>
      <c r="M45" s="15"/>
      <c r="N45" s="15"/>
      <c r="O45" s="15"/>
      <c r="P45" s="40" t="n">
        <f>SUM(P46:P50)</f>
        <v>253.734</v>
      </c>
      <c r="Q45" s="7"/>
    </row>
    <row r="46" ht="22.5" customHeight="1">
      <c r="A46" s="26" t="n">
        <v>46268</v>
      </c>
      <c r="B46" s="12" t="s">
        <v>116</v>
      </c>
      <c r="C46" s="12" t="n">
        <v>8998645</v>
      </c>
      <c r="D46" s="12" t="s">
        <v>28</v>
      </c>
      <c r="E46" s="13" t="s">
        <v>17</v>
      </c>
      <c r="F46" s="13" t="s">
        <v>15</v>
      </c>
      <c r="G46" s="20" t="n">
        <v>0.28</v>
      </c>
      <c r="H46" s="12" t="n">
        <v>200</v>
      </c>
      <c r="I46" s="20" t="n">
        <f>G46*H46*7</f>
        <v>392</v>
      </c>
      <c r="J46" s="12" t="s">
        <v>115</v>
      </c>
      <c r="K46" s="16" t="n">
        <v>115</v>
      </c>
      <c r="L46" s="14" t="n">
        <v>41</v>
      </c>
      <c r="M46" s="15" t="n">
        <v>2</v>
      </c>
      <c r="N46" s="11" t="n">
        <v>0.031</v>
      </c>
      <c r="O46" s="11" t="n">
        <v>0.625</v>
      </c>
      <c r="P46" s="11" t="n">
        <v>1.251</v>
      </c>
      <c r="Q46" s="22" t="n">
        <f>M46/H46</f>
        <v>0.01</v>
      </c>
      <c r="S46" s="41" t="n">
        <f>IFERROR(L46/K46,0)</f>
        <v>0.356521739130435</v>
      </c>
      <c r="T46" s="41" t="n">
        <f>IFERROR(M46/L46,0)</f>
        <v>0.0487804878048781</v>
      </c>
    </row>
    <row r="47" ht="22.5" customHeight="1">
      <c r="A47" s="31"/>
      <c r="B47" s="12"/>
      <c r="C47" s="12" t="n">
        <v>5497580</v>
      </c>
      <c r="D47" s="12" t="s">
        <v>28</v>
      </c>
      <c r="E47" s="13" t="s">
        <v>17</v>
      </c>
      <c r="F47" s="13" t="s">
        <v>15</v>
      </c>
      <c r="G47" s="20" t="n">
        <v>0.28</v>
      </c>
      <c r="H47" s="12" t="n">
        <v>1300</v>
      </c>
      <c r="I47" s="20" t="n">
        <f>G47*H47*7</f>
        <v>2548</v>
      </c>
      <c r="J47" s="12" t="s">
        <v>115</v>
      </c>
      <c r="K47" s="16" t="n">
        <v>88002</v>
      </c>
      <c r="L47" s="14" t="n">
        <v>51949</v>
      </c>
      <c r="M47" s="14" t="n">
        <v>836</v>
      </c>
      <c r="N47" s="11" t="n">
        <v>0.004</v>
      </c>
      <c r="O47" s="11" t="n">
        <v>0.247</v>
      </c>
      <c r="P47" s="11" t="n">
        <v>206.609</v>
      </c>
      <c r="Q47" s="22" t="n">
        <f>M47/H47</f>
        <v>0.643076923076923</v>
      </c>
      <c r="S47" s="41" t="n">
        <f>IFERROR(L47/K47,0)</f>
        <v>0.590316129178882</v>
      </c>
      <c r="T47" s="41" t="n">
        <f>IFERROR(M47/L47,0)</f>
        <v>0.0160927063081099</v>
      </c>
    </row>
    <row r="48" ht="22.5" customHeight="1">
      <c r="A48" s="31"/>
      <c r="B48" s="12"/>
      <c r="C48" s="12" t="n">
        <v>91407542</v>
      </c>
      <c r="D48" s="12" t="s">
        <v>28</v>
      </c>
      <c r="E48" s="13" t="s">
        <v>40</v>
      </c>
      <c r="F48" s="13" t="s">
        <v>15</v>
      </c>
      <c r="G48" s="20" t="n">
        <v>0.02</v>
      </c>
      <c r="H48" s="12" t="n">
        <v>600</v>
      </c>
      <c r="I48" s="20" t="n">
        <f>G48*H48*7</f>
        <v>84</v>
      </c>
      <c r="J48" s="12" t="s">
        <v>115</v>
      </c>
      <c r="K48" s="16" t="n">
        <v>11960</v>
      </c>
      <c r="L48" s="14" t="n">
        <v>7668</v>
      </c>
      <c r="M48" s="14" t="n">
        <v>97</v>
      </c>
      <c r="N48" s="11" t="n">
        <v>0</v>
      </c>
      <c r="O48" s="11" t="n">
        <v>0.021</v>
      </c>
      <c r="P48" s="11" t="n">
        <v>2</v>
      </c>
      <c r="Q48" s="22" t="n">
        <f>M48/H48</f>
        <v>0.161666666666667</v>
      </c>
      <c r="S48" s="41" t="n">
        <f>IFERROR(L48/K48,0)</f>
        <v>0.641137123745819</v>
      </c>
      <c r="T48" s="41" t="n">
        <f>IFERROR(M48/L48,0)</f>
        <v>0.0126499739175796</v>
      </c>
    </row>
    <row r="49" ht="22.5" customHeight="1">
      <c r="A49" s="31"/>
      <c r="B49" s="12"/>
      <c r="C49" s="12" t="n">
        <v>9102719</v>
      </c>
      <c r="D49" s="12" t="s">
        <v>88</v>
      </c>
      <c r="E49" s="13" t="s">
        <v>89</v>
      </c>
      <c r="F49" s="13" t="s">
        <v>15</v>
      </c>
      <c r="G49" s="20" t="n">
        <v>0.05</v>
      </c>
      <c r="H49" s="13" t="n">
        <v>200</v>
      </c>
      <c r="I49" s="23" t="n">
        <f>G49*H49*7</f>
        <v>70</v>
      </c>
      <c r="J49" s="12" t="s">
        <v>115</v>
      </c>
      <c r="K49" s="14" t="n">
        <v>1582</v>
      </c>
      <c r="L49" s="14" t="n">
        <v>1086</v>
      </c>
      <c r="M49" s="15" t="n">
        <v>7</v>
      </c>
      <c r="N49" s="11" t="n">
        <v>0</v>
      </c>
      <c r="O49" s="11" t="n">
        <v>0.048</v>
      </c>
      <c r="P49" s="11" t="n">
        <v>0.334</v>
      </c>
      <c r="Q49" s="22" t="n">
        <f>M49/H49</f>
        <v>0.035</v>
      </c>
      <c r="S49" s="41" t="n">
        <f>IFERROR(L49/K49,0)</f>
        <v>0.686472819216182</v>
      </c>
      <c r="T49" s="41" t="n">
        <f>IFERROR(M49/L49,0)</f>
        <v>0.00644567219152855</v>
      </c>
    </row>
    <row r="50" ht="22.5" customHeight="1">
      <c r="A50" s="31"/>
      <c r="B50" s="12" t="s">
        <v>112</v>
      </c>
      <c r="C50" s="12" t="n">
        <v>6951594</v>
      </c>
      <c r="D50" s="12" t="s">
        <v>16</v>
      </c>
      <c r="E50" s="13" t="s">
        <v>18</v>
      </c>
      <c r="F50" s="13" t="s">
        <v>15</v>
      </c>
      <c r="G50" s="20" t="n">
        <v>0.6</v>
      </c>
      <c r="H50" s="13" t="n">
        <v>250</v>
      </c>
      <c r="I50" s="20" t="n">
        <f>G50*H50*7</f>
        <v>1050</v>
      </c>
      <c r="J50" s="12" t="s">
        <v>115</v>
      </c>
      <c r="K50" s="14" t="n">
        <v>21476</v>
      </c>
      <c r="L50" s="14" t="n">
        <v>13930</v>
      </c>
      <c r="M50" s="15" t="n">
        <v>62</v>
      </c>
      <c r="N50" s="11" t="n">
        <v>0.003</v>
      </c>
      <c r="O50" s="11" t="n">
        <v>0.702</v>
      </c>
      <c r="P50" s="11" t="n">
        <v>43.54</v>
      </c>
      <c r="Q50" s="22" t="n">
        <f>M50/H50</f>
        <v>0.248</v>
      </c>
      <c r="S50" s="41" t="n">
        <f>IFERROR(L50/K50,0)</f>
        <v>0.648631029986962</v>
      </c>
      <c r="T50" s="41" t="n">
        <f>IFERROR(M50/L50,0)</f>
        <v>0.0044508255563532</v>
      </c>
    </row>
    <row r="51" ht="22.5" customHeight="1">
      <c r="A51" s="18"/>
      <c r="B51" s="10"/>
      <c r="C51" s="10"/>
      <c r="D51" s="10"/>
      <c r="E51" s="10"/>
      <c r="F51" s="10"/>
      <c r="G51" s="17"/>
      <c r="H51" s="10"/>
      <c r="I51" s="17"/>
      <c r="J51" s="10"/>
      <c r="K51" s="15"/>
      <c r="L51" s="15"/>
      <c r="M51" s="15"/>
      <c r="N51" s="15"/>
      <c r="O51" s="15"/>
      <c r="P51" s="11"/>
      <c r="Q51" s="7"/>
    </row>
    <row r="52" ht="22.5" customHeight="1">
      <c r="A52" s="18" t="s">
        <v>110</v>
      </c>
      <c r="B52" s="10" t="s">
        <v>148</v>
      </c>
      <c r="C52" s="10"/>
      <c r="D52" s="10"/>
      <c r="E52" s="10"/>
      <c r="F52" s="10"/>
      <c r="G52" s="17"/>
      <c r="H52" s="10"/>
      <c r="I52" s="17"/>
      <c r="J52" s="10"/>
      <c r="K52" s="21" t="n">
        <f>SUM(K53:K57)</f>
        <v>145389</v>
      </c>
      <c r="L52" s="21" t="n">
        <f>SUM(L53:L57)</f>
        <v>85159</v>
      </c>
      <c r="M52" s="15"/>
      <c r="N52" s="15"/>
      <c r="O52" s="15"/>
      <c r="P52" s="40" t="n">
        <f>SUM(P53:P57)</f>
        <v>281.596</v>
      </c>
      <c r="Q52" s="7"/>
    </row>
    <row r="53" ht="22.5" customHeight="1">
      <c r="A53" s="26" t="n">
        <v>46267</v>
      </c>
      <c r="B53" s="12" t="s">
        <v>116</v>
      </c>
      <c r="C53" s="12" t="n">
        <v>8998645</v>
      </c>
      <c r="D53" s="12" t="s">
        <v>28</v>
      </c>
      <c r="E53" s="13" t="s">
        <v>17</v>
      </c>
      <c r="F53" s="13" t="s">
        <v>15</v>
      </c>
      <c r="G53" s="20" t="n">
        <v>0.28</v>
      </c>
      <c r="H53" s="12" t="n">
        <v>200</v>
      </c>
      <c r="I53" s="20" t="n">
        <f>G53*H53*7</f>
        <v>392</v>
      </c>
      <c r="J53" s="12" t="s">
        <v>115</v>
      </c>
      <c r="K53" s="16" t="n">
        <v>118</v>
      </c>
      <c r="L53" s="14" t="n">
        <v>45</v>
      </c>
      <c r="M53" s="15" t="n">
        <v>0</v>
      </c>
      <c r="N53" s="11" t="n">
        <v>0</v>
      </c>
      <c r="O53" s="11" t="n">
        <v>0</v>
      </c>
      <c r="P53" s="11" t="n">
        <v>0</v>
      </c>
      <c r="Q53" s="22" t="n">
        <f>M53/H53</f>
        <v>0</v>
      </c>
      <c r="S53" s="41" t="n">
        <f>IFERROR(L53/K53,0)</f>
        <v>0.38135593220339</v>
      </c>
      <c r="T53" s="41" t="n">
        <f>IFERROR(M53/L53,0)</f>
        <v>0</v>
      </c>
    </row>
    <row r="54" ht="22.5" customHeight="1">
      <c r="A54" s="31"/>
      <c r="B54" s="12"/>
      <c r="C54" s="12" t="n">
        <v>5497580</v>
      </c>
      <c r="D54" s="12" t="s">
        <v>28</v>
      </c>
      <c r="E54" s="13" t="s">
        <v>17</v>
      </c>
      <c r="F54" s="13" t="s">
        <v>15</v>
      </c>
      <c r="G54" s="20" t="n">
        <v>0.28</v>
      </c>
      <c r="H54" s="12" t="n">
        <v>1300</v>
      </c>
      <c r="I54" s="20" t="n">
        <f>G54*H54*7</f>
        <v>2548</v>
      </c>
      <c r="J54" s="12" t="s">
        <v>115</v>
      </c>
      <c r="K54" s="16" t="n">
        <v>109228</v>
      </c>
      <c r="L54" s="14" t="n">
        <v>61584</v>
      </c>
      <c r="M54" s="14" t="n">
        <v>970</v>
      </c>
      <c r="N54" s="11" t="n">
        <v>0.004</v>
      </c>
      <c r="O54" s="11" t="n">
        <v>0.248</v>
      </c>
      <c r="P54" s="11" t="n">
        <v>240.992</v>
      </c>
      <c r="Q54" s="22" t="n">
        <f>M54/H54</f>
        <v>0.746153846153846</v>
      </c>
      <c r="S54" s="41" t="n">
        <f>IFERROR(L54/K54,0)</f>
        <v>0.563811476910682</v>
      </c>
      <c r="T54" s="41" t="n">
        <f>IFERROR(M54/L54,0)</f>
        <v>0.0157508443751624</v>
      </c>
    </row>
    <row r="55" ht="22.5" customHeight="1">
      <c r="A55" s="31"/>
      <c r="B55" s="12"/>
      <c r="C55" s="12" t="n">
        <v>91407542</v>
      </c>
      <c r="D55" s="12" t="s">
        <v>28</v>
      </c>
      <c r="E55" s="13" t="s">
        <v>40</v>
      </c>
      <c r="F55" s="13" t="s">
        <v>15</v>
      </c>
      <c r="G55" s="20" t="n">
        <v>0.02</v>
      </c>
      <c r="H55" s="12" t="n">
        <v>600</v>
      </c>
      <c r="I55" s="20" t="n">
        <f>G55*H55*7</f>
        <v>84</v>
      </c>
      <c r="J55" s="12" t="s">
        <v>115</v>
      </c>
      <c r="K55" s="16" t="n">
        <v>2476</v>
      </c>
      <c r="L55" s="14" t="n">
        <v>1502</v>
      </c>
      <c r="M55" s="14" t="n">
        <v>57</v>
      </c>
      <c r="N55" s="11" t="n">
        <v>0.001</v>
      </c>
      <c r="O55" s="11" t="n">
        <v>0.021</v>
      </c>
      <c r="P55" s="11" t="n">
        <v>1.22</v>
      </c>
      <c r="Q55" s="22" t="n">
        <f>M55/H55</f>
        <v>0.095</v>
      </c>
      <c r="S55" s="41" t="n">
        <f>IFERROR(L55/K55,0)</f>
        <v>0.606623586429725</v>
      </c>
      <c r="T55" s="41" t="n">
        <f>IFERROR(M55/L55,0)</f>
        <v>0.0379494007989348</v>
      </c>
    </row>
    <row r="56" ht="22.5" customHeight="1">
      <c r="A56" s="31"/>
      <c r="B56" s="12"/>
      <c r="C56" s="12" t="n">
        <v>9102719</v>
      </c>
      <c r="D56" s="12" t="s">
        <v>88</v>
      </c>
      <c r="E56" s="13" t="s">
        <v>89</v>
      </c>
      <c r="F56" s="13" t="s">
        <v>15</v>
      </c>
      <c r="G56" s="20" t="n">
        <v>0.05</v>
      </c>
      <c r="H56" s="13" t="n">
        <v>200</v>
      </c>
      <c r="I56" s="23" t="n">
        <f>G56*H56*7</f>
        <v>70</v>
      </c>
      <c r="J56" s="12" t="s">
        <v>115</v>
      </c>
      <c r="K56" s="14" t="n">
        <v>1712</v>
      </c>
      <c r="L56" s="14" t="n">
        <v>1224</v>
      </c>
      <c r="M56" s="15" t="n">
        <v>8</v>
      </c>
      <c r="N56" s="11" t="n">
        <v>0</v>
      </c>
      <c r="O56" s="11" t="n">
        <v>0.023</v>
      </c>
      <c r="P56" s="11" t="n">
        <v>0.184</v>
      </c>
      <c r="Q56" s="22" t="n">
        <f>M56/H56</f>
        <v>0.04</v>
      </c>
      <c r="S56" s="41" t="n">
        <f>IFERROR(L56/K56,0)</f>
        <v>0.714953271028037</v>
      </c>
      <c r="T56" s="41" t="n">
        <f>IFERROR(M56/L56,0)</f>
        <v>0.0065359477124183</v>
      </c>
    </row>
    <row r="57" ht="22.5" customHeight="1">
      <c r="A57" s="31"/>
      <c r="B57" s="12" t="s">
        <v>112</v>
      </c>
      <c r="C57" s="12" t="n">
        <v>6951594</v>
      </c>
      <c r="D57" s="12" t="s">
        <v>16</v>
      </c>
      <c r="E57" s="13" t="s">
        <v>18</v>
      </c>
      <c r="F57" s="13" t="s">
        <v>15</v>
      </c>
      <c r="G57" s="20" t="n">
        <v>0.6</v>
      </c>
      <c r="H57" s="13" t="n">
        <v>250</v>
      </c>
      <c r="I57" s="20" t="n">
        <f>G57*H57*7</f>
        <v>1050</v>
      </c>
      <c r="J57" s="12" t="s">
        <v>115</v>
      </c>
      <c r="K57" s="14" t="n">
        <v>31855</v>
      </c>
      <c r="L57" s="14" t="n">
        <v>20804</v>
      </c>
      <c r="M57" s="15" t="n">
        <v>56</v>
      </c>
      <c r="N57" s="11" t="n">
        <v>0.002</v>
      </c>
      <c r="O57" s="11" t="n">
        <v>0.7</v>
      </c>
      <c r="P57" s="11" t="n">
        <v>39.2</v>
      </c>
      <c r="Q57" s="22" t="n">
        <f>M57/H57</f>
        <v>0.224</v>
      </c>
      <c r="S57" s="41" t="n">
        <f>IFERROR(L57/K57,0)</f>
        <v>0.653084288180819</v>
      </c>
      <c r="T57" s="41" t="n">
        <f>IFERROR(M57/L57,0)</f>
        <v>0.00269179004037685</v>
      </c>
    </row>
    <row r="58" ht="22.5" customHeight="1">
      <c r="A58" s="18"/>
      <c r="B58" s="10"/>
      <c r="C58" s="10"/>
      <c r="D58" s="10"/>
      <c r="E58" s="10"/>
      <c r="F58" s="10"/>
      <c r="G58" s="17"/>
      <c r="H58" s="10"/>
      <c r="I58" s="17"/>
      <c r="J58" s="10"/>
      <c r="K58" s="15"/>
      <c r="L58" s="15"/>
      <c r="M58" s="15"/>
      <c r="N58" s="15"/>
      <c r="O58" s="15"/>
      <c r="P58" s="11"/>
      <c r="Q58" s="7"/>
    </row>
    <row r="59" ht="22.5" customHeight="1">
      <c r="A59" s="18" t="s">
        <v>110</v>
      </c>
      <c r="B59" s="10" t="s">
        <v>111</v>
      </c>
      <c r="C59" s="10"/>
      <c r="D59" s="10"/>
      <c r="E59" s="10"/>
      <c r="F59" s="10"/>
      <c r="G59" s="17"/>
      <c r="H59" s="10"/>
      <c r="I59" s="17"/>
      <c r="J59" s="10"/>
      <c r="K59" s="21" t="n">
        <f>SUM(K60:K64)</f>
        <v>163140</v>
      </c>
      <c r="L59" s="21" t="n">
        <f>SUM(L60:L64)</f>
        <v>97693</v>
      </c>
      <c r="M59" s="15"/>
      <c r="N59" s="15"/>
      <c r="O59" s="15"/>
      <c r="P59" s="40" t="n">
        <f>SUM(P60:P64)</f>
        <v>310.509</v>
      </c>
      <c r="Q59" s="7"/>
    </row>
    <row r="60" ht="22.5" customHeight="1">
      <c r="A60" s="26" t="n">
        <v>46266</v>
      </c>
      <c r="B60" s="12" t="s">
        <v>116</v>
      </c>
      <c r="C60" s="12" t="n">
        <v>8998645</v>
      </c>
      <c r="D60" s="12" t="s">
        <v>28</v>
      </c>
      <c r="E60" s="13" t="s">
        <v>17</v>
      </c>
      <c r="F60" s="13" t="s">
        <v>15</v>
      </c>
      <c r="G60" s="20" t="n">
        <v>0.28</v>
      </c>
      <c r="H60" s="12" t="n">
        <v>200</v>
      </c>
      <c r="I60" s="20" t="n">
        <f>G60*H60*7</f>
        <v>392</v>
      </c>
      <c r="J60" s="12" t="s">
        <v>115</v>
      </c>
      <c r="K60" s="16" t="n">
        <v>131</v>
      </c>
      <c r="L60" s="14" t="n">
        <v>55</v>
      </c>
      <c r="M60" s="15" t="n">
        <v>0</v>
      </c>
      <c r="N60" s="11" t="n">
        <v>0</v>
      </c>
      <c r="O60" s="11" t="n">
        <v>0</v>
      </c>
      <c r="P60" s="11" t="n">
        <v>0</v>
      </c>
      <c r="Q60" s="22" t="n">
        <f>M60/H60</f>
        <v>0</v>
      </c>
      <c r="S60" s="41" t="n">
        <f>IFERROR(L60/K60,0)</f>
        <v>0.419847328244275</v>
      </c>
      <c r="T60" s="41" t="n">
        <f>IFERROR(M60/L60,0)</f>
        <v>0</v>
      </c>
    </row>
    <row r="61" ht="22.5" customHeight="1">
      <c r="A61" s="31"/>
      <c r="B61" s="12"/>
      <c r="C61" s="12" t="n">
        <v>5497580</v>
      </c>
      <c r="D61" s="12" t="s">
        <v>28</v>
      </c>
      <c r="E61" s="13" t="s">
        <v>17</v>
      </c>
      <c r="F61" s="13" t="s">
        <v>15</v>
      </c>
      <c r="G61" s="20" t="n">
        <v>0.28</v>
      </c>
      <c r="H61" s="12" t="n">
        <v>1300</v>
      </c>
      <c r="I61" s="20" t="n">
        <f>G61*H61*7</f>
        <v>2548</v>
      </c>
      <c r="J61" s="12" t="s">
        <v>115</v>
      </c>
      <c r="K61" s="16" t="n">
        <v>126101</v>
      </c>
      <c r="L61" s="14" t="n">
        <v>73791</v>
      </c>
      <c r="M61" s="14" t="n">
        <v>1051</v>
      </c>
      <c r="N61" s="11" t="n">
        <v>0.004</v>
      </c>
      <c r="O61" s="11" t="n">
        <v>0.249</v>
      </c>
      <c r="P61" s="11" t="n">
        <v>261.389</v>
      </c>
      <c r="Q61" s="22" t="n">
        <f>M61/H61</f>
        <v>0.808461538461539</v>
      </c>
      <c r="S61" s="41" t="n">
        <f>IFERROR(L61/K61,0)</f>
        <v>0.585173789264161</v>
      </c>
      <c r="T61" s="41" t="n">
        <f>IFERROR(M61/L61,0)</f>
        <v>0.0142429293545283</v>
      </c>
    </row>
    <row r="62" ht="22.5" customHeight="1">
      <c r="A62" s="31"/>
      <c r="B62" s="12"/>
      <c r="C62" s="12" t="n">
        <v>91407542</v>
      </c>
      <c r="D62" s="12" t="s">
        <v>28</v>
      </c>
      <c r="E62" s="13" t="s">
        <v>40</v>
      </c>
      <c r="F62" s="13" t="s">
        <v>15</v>
      </c>
      <c r="G62" s="20" t="n">
        <v>0.02</v>
      </c>
      <c r="H62" s="12" t="n">
        <v>600</v>
      </c>
      <c r="I62" s="20" t="n">
        <f>G62*H62*7</f>
        <v>84</v>
      </c>
      <c r="J62" s="12" t="s">
        <v>115</v>
      </c>
      <c r="K62" s="16" t="n">
        <v>6946</v>
      </c>
      <c r="L62" s="14" t="n">
        <v>4334</v>
      </c>
      <c r="M62" s="14" t="n">
        <v>27</v>
      </c>
      <c r="N62" s="11" t="n">
        <v>0</v>
      </c>
      <c r="O62" s="11" t="n">
        <v>0.021</v>
      </c>
      <c r="P62" s="11" t="n">
        <v>0.56</v>
      </c>
      <c r="Q62" s="22" t="n">
        <f>M62/H62</f>
        <v>0.045</v>
      </c>
      <c r="S62" s="41" t="n">
        <f>IFERROR(L62/K62,0)</f>
        <v>0.623956233803628</v>
      </c>
      <c r="T62" s="41" t="n">
        <f>IFERROR(M62/L62,0)</f>
        <v>0.00622981079833872</v>
      </c>
    </row>
    <row r="63" ht="22.5" customHeight="1">
      <c r="A63" s="31"/>
      <c r="B63" s="12"/>
      <c r="C63" s="12" t="n">
        <v>9102719</v>
      </c>
      <c r="D63" s="12" t="s">
        <v>88</v>
      </c>
      <c r="E63" s="13" t="s">
        <v>89</v>
      </c>
      <c r="F63" s="13" t="s">
        <v>15</v>
      </c>
      <c r="G63" s="20" t="n">
        <v>0.05</v>
      </c>
      <c r="H63" s="13" t="n">
        <v>200</v>
      </c>
      <c r="I63" s="23" t="n">
        <f>G63*H63*7</f>
        <v>70</v>
      </c>
      <c r="J63" s="12" t="s">
        <v>115</v>
      </c>
      <c r="K63" s="14" t="n">
        <v>1589</v>
      </c>
      <c r="L63" s="14" t="n">
        <v>1154</v>
      </c>
      <c r="M63" s="15" t="n">
        <v>4</v>
      </c>
      <c r="N63" s="11" t="n">
        <v>0</v>
      </c>
      <c r="O63" s="11" t="n">
        <v>0.077</v>
      </c>
      <c r="P63" s="11" t="n">
        <v>0.31</v>
      </c>
      <c r="Q63" s="22" t="n">
        <f>M63/H63</f>
        <v>0.02</v>
      </c>
      <c r="S63" s="41" t="n">
        <f>IFERROR(L63/K63,0)</f>
        <v>0.726242920075519</v>
      </c>
      <c r="T63" s="41" t="n">
        <f>IFERROR(M63/L63,0)</f>
        <v>0.00346620450606586</v>
      </c>
    </row>
    <row r="64" ht="22.5" customHeight="1">
      <c r="A64" s="31"/>
      <c r="B64" s="12" t="s">
        <v>112</v>
      </c>
      <c r="C64" s="12" t="n">
        <v>6951594</v>
      </c>
      <c r="D64" s="12" t="s">
        <v>16</v>
      </c>
      <c r="E64" s="13" t="s">
        <v>18</v>
      </c>
      <c r="F64" s="13" t="s">
        <v>15</v>
      </c>
      <c r="G64" s="20" t="n">
        <v>0.6</v>
      </c>
      <c r="H64" s="13" t="n">
        <v>250</v>
      </c>
      <c r="I64" s="20" t="n">
        <f>G64*H64*7</f>
        <v>1050</v>
      </c>
      <c r="J64" s="12" t="s">
        <v>115</v>
      </c>
      <c r="K64" s="14" t="n">
        <v>28373</v>
      </c>
      <c r="L64" s="14" t="n">
        <v>18359</v>
      </c>
      <c r="M64" s="15" t="n">
        <v>69</v>
      </c>
      <c r="N64" s="11" t="n">
        <v>0.003</v>
      </c>
      <c r="O64" s="11" t="n">
        <v>0.699</v>
      </c>
      <c r="P64" s="11" t="n">
        <v>48.25</v>
      </c>
      <c r="Q64" s="22" t="n">
        <f>M64/H64</f>
        <v>0.276</v>
      </c>
      <c r="S64" s="41" t="n">
        <f>IFERROR(L64/K64,0)</f>
        <v>0.647058823529412</v>
      </c>
      <c r="T64" s="41" t="n">
        <f>IFERROR(M64/L64,0)</f>
        <v>0.00375837463914157</v>
      </c>
    </row>
    <row r="65" ht="22.5" customHeight="1">
      <c r="A65" s="18"/>
      <c r="B65" s="10"/>
      <c r="C65" s="10"/>
      <c r="D65" s="10"/>
      <c r="E65" s="10"/>
      <c r="F65" s="10"/>
      <c r="G65" s="17"/>
      <c r="H65" s="10"/>
      <c r="I65" s="17"/>
      <c r="J65" s="10"/>
      <c r="K65" s="15"/>
      <c r="L65" s="15"/>
      <c r="M65" s="15"/>
      <c r="N65" s="15"/>
      <c r="O65" s="15"/>
      <c r="P65" s="11"/>
      <c r="Q65" s="7"/>
    </row>
  </sheetData>
  <autoFilter ref="A1:XFD1048576"/>
  <mergeCells count="20">
    <mergeCell ref="B60:B63"/>
    <mergeCell ref="A60:A64"/>
    <mergeCell ref="B53:B56"/>
    <mergeCell ref="A53:A57"/>
    <mergeCell ref="B46:B49"/>
    <mergeCell ref="A46:A50"/>
    <mergeCell ref="B39:B42"/>
    <mergeCell ref="A39:A43"/>
    <mergeCell ref="B33:B35"/>
    <mergeCell ref="A33:A36"/>
    <mergeCell ref="B27:B29"/>
    <mergeCell ref="A27:A30"/>
    <mergeCell ref="B21:B23"/>
    <mergeCell ref="A21:A24"/>
    <mergeCell ref="B15:B17"/>
    <mergeCell ref="A15:A18"/>
    <mergeCell ref="B9:B11"/>
    <mergeCell ref="A9:A12"/>
    <mergeCell ref="B3:B5"/>
    <mergeCell ref="A3:A6"/>
  </mergeCells>
  <phoneticPr fontId="1" type="noConversion"/>
  <dataValidations count="3">
    <dataValidation type="date" allowBlank="1" sqref="A2:A1048576"/>
    <dataValidation type="list" errorStyle="information" allowBlank="1" showErrorMessage="1" sqref="B2:B1048576">
      <formula1>"万科,黄政"</formula1>
    </dataValidation>
    <dataValidation type="list" errorStyle="information" allowBlank="1" showErrorMessage="1" sqref="F2:F1048576">
      <formula1>"MTG,Bigo"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/>
  </sheetViews>
  <sheetFormatPr baseColWidth="10" defaultColWidth="9.9990234375" defaultRowHeight="16.5" customHeight="1"/>
  <cols>
    <col min="1" max="1" width="10.2890625"/>
    <col min="2" max="2" width="58.1630859375"/>
    <col min="3" max="3" width="8.8564453125"/>
    <col min="4" max="4" width="6.5625"/>
    <col min="5" max="5" width="14.923828125"/>
    <col min="6" max="6" width="8.2939453125"/>
  </cols>
  <sheetData>
    <row r="1" ht="16.5" customHeight="1">
      <c r="A1" s="4">
        <v/>
      </c>
      <c r="B1" s="4" t="n">
        <v>36</v>
      </c>
      <c r="C1" s="4"/>
      <c r="D1" s="4"/>
      <c r="E1" s="4"/>
      <c r="F1" s="4"/>
      <c r="N1" s="4" t="s">
        <v>0</v>
      </c>
    </row>
    <row r="2" ht="16.5" customHeight="1">
      <c r="A2" s="4"/>
      <c r="B2" s="4"/>
      <c r="C2" s="4"/>
      <c r="D2" s="4"/>
      <c r="E2" s="4"/>
      <c r="F2" s="4"/>
      <c r="J2" s="4" t="s">
        <v>2</v>
      </c>
      <c r="K2" s="4" t="s">
        <v>3</v>
      </c>
      <c r="L2" s="4" t="s">
        <v>5</v>
      </c>
      <c r="M2" s="4" t="s">
        <v>4</v>
      </c>
      <c r="N2" s="4" t="n">
        <v>35</v>
      </c>
    </row>
    <row r="3" ht="16.5" customHeight="1">
      <c r="A3" s="4" t="s">
        <v>2</v>
      </c>
      <c r="B3" s="4" t="s">
        <v>3</v>
      </c>
      <c r="C3" s="4" t="s">
        <v>5</v>
      </c>
      <c r="D3" s="4" t="s">
        <v>4</v>
      </c>
      <c r="E3" s="4" t="s">
        <v>159</v>
      </c>
      <c r="F3" s="4" t="s">
        <v>160</v>
      </c>
      <c r="J3" s="4" t="n">
        <v>7815836</v>
      </c>
      <c r="K3" s="4" t="s">
        <v>67</v>
      </c>
      <c r="L3" s="4" t="s">
        <v>15</v>
      </c>
      <c r="M3" s="4" t="s">
        <v>40</v>
      </c>
      <c r="N3" s="4" t="n">
        <v>2711.24</v>
      </c>
    </row>
    <row r="4" ht="16.5" customHeight="1">
      <c r="A4" s="4" t="n">
        <v>7815836</v>
      </c>
      <c r="B4" s="4" t="s">
        <v>67</v>
      </c>
      <c r="C4" s="4" t="s">
        <v>15</v>
      </c>
      <c r="D4" s="4" t="s">
        <v>40</v>
      </c>
      <c r="E4" s="4" t="n">
        <v>20814</v>
      </c>
      <c r="F4" s="4" t="n">
        <v>2308.63</v>
      </c>
      <c r="J4" s="4" t="n">
        <v>5464039</v>
      </c>
      <c r="K4" s="4" t="s">
        <v>28</v>
      </c>
      <c r="L4" s="4" t="s">
        <v>15</v>
      </c>
      <c r="M4" s="4" t="s">
        <v>48</v>
      </c>
      <c r="N4" s="4" t="n">
        <v>2521.29</v>
      </c>
    </row>
    <row r="5" ht="16.5" customHeight="1">
      <c r="A5" s="4" t="n">
        <v>5464039</v>
      </c>
      <c r="B5" s="4" t="s">
        <v>28</v>
      </c>
      <c r="C5" s="4" t="s">
        <v>15</v>
      </c>
      <c r="D5" s="4" t="s">
        <v>48</v>
      </c>
      <c r="E5" s="4" t="n">
        <v>7717</v>
      </c>
      <c r="F5" s="4" t="n">
        <v>2285.57</v>
      </c>
      <c r="J5" s="4" t="n">
        <v>5497580</v>
      </c>
      <c r="K5" s="4" t="s">
        <v>28</v>
      </c>
      <c r="L5" s="4" t="s">
        <v>15</v>
      </c>
      <c r="M5" s="4" t="s">
        <v>17</v>
      </c>
      <c r="N5" s="4" t="n">
        <v>2182.83</v>
      </c>
    </row>
    <row r="6" ht="16.5" customHeight="1">
      <c r="A6" s="4" t="n">
        <v>5497580</v>
      </c>
      <c r="B6" s="4" t="s">
        <v>28</v>
      </c>
      <c r="C6" s="4" t="s">
        <v>15</v>
      </c>
      <c r="D6" s="4" t="s">
        <v>17</v>
      </c>
      <c r="E6" s="4" t="n">
        <v>8639</v>
      </c>
      <c r="F6" s="4" t="n">
        <v>2143.948</v>
      </c>
      <c r="J6" s="4" t="n">
        <v>8291713</v>
      </c>
      <c r="K6" s="4" t="s">
        <v>44</v>
      </c>
      <c r="L6" s="4" t="s">
        <v>15</v>
      </c>
      <c r="M6" s="4" t="s">
        <v>14</v>
      </c>
      <c r="N6" s="4" t="n">
        <v>1395.8</v>
      </c>
    </row>
    <row r="7" ht="16.5" customHeight="1">
      <c r="A7" s="4" t="n">
        <v>8628042</v>
      </c>
      <c r="B7" s="4" t="s">
        <v>30</v>
      </c>
      <c r="C7" s="4" t="s">
        <v>26</v>
      </c>
      <c r="D7" s="4" t="s">
        <v>14</v>
      </c>
      <c r="E7" s="4" t="n">
        <v>3626</v>
      </c>
      <c r="F7" s="4" t="n">
        <v>2123.53</v>
      </c>
      <c r="J7" s="4" t="n">
        <v>6607117</v>
      </c>
      <c r="K7" s="4" t="s">
        <v>39</v>
      </c>
      <c r="L7" s="4" t="s">
        <v>15</v>
      </c>
      <c r="M7" s="4" t="s">
        <v>14</v>
      </c>
      <c r="N7" s="4" t="n">
        <v>1374.971</v>
      </c>
    </row>
    <row r="8" ht="16.5" customHeight="1">
      <c r="A8" s="4" t="n">
        <v>8291713</v>
      </c>
      <c r="B8" s="4" t="s">
        <v>44</v>
      </c>
      <c r="C8" s="4" t="s">
        <v>15</v>
      </c>
      <c r="D8" s="4" t="s">
        <v>14</v>
      </c>
      <c r="E8" s="4" t="n">
        <v>10500</v>
      </c>
      <c r="F8" s="4" t="n">
        <v>1468.57</v>
      </c>
      <c r="J8" s="4" t="n">
        <v>8460883</v>
      </c>
      <c r="K8" s="4" t="s">
        <v>16</v>
      </c>
      <c r="L8" s="4" t="s">
        <v>15</v>
      </c>
      <c r="M8" s="4" t="s">
        <v>11</v>
      </c>
      <c r="N8" s="4" t="n">
        <v>1214.332</v>
      </c>
    </row>
    <row r="9" ht="16.5" customHeight="1">
      <c r="A9" s="4" t="n">
        <v>5963354</v>
      </c>
      <c r="B9" s="4" t="s">
        <v>78</v>
      </c>
      <c r="C9" s="4" t="s">
        <v>15</v>
      </c>
      <c r="D9" s="4" t="s">
        <v>79</v>
      </c>
      <c r="E9" s="4" t="n">
        <v>2413</v>
      </c>
      <c r="F9" s="4" t="n">
        <v>1396.642</v>
      </c>
      <c r="J9" s="4" t="n">
        <v>5963354</v>
      </c>
      <c r="K9" s="4" t="s">
        <v>78</v>
      </c>
      <c r="L9" s="4" t="s">
        <v>15</v>
      </c>
      <c r="M9" s="4" t="s">
        <v>79</v>
      </c>
      <c r="N9" s="4" t="n">
        <v>1159.41</v>
      </c>
    </row>
    <row r="10" ht="16.5" customHeight="1">
      <c r="A10" s="4" t="n">
        <v>10912510</v>
      </c>
      <c r="B10" s="4" t="s">
        <v>10</v>
      </c>
      <c r="C10" s="4" t="s">
        <v>32</v>
      </c>
      <c r="D10" s="4" t="s">
        <v>11</v>
      </c>
      <c r="E10" s="4" t="n">
        <v>6043</v>
      </c>
      <c r="F10" s="4" t="n">
        <v>1259.13</v>
      </c>
      <c r="J10" s="4" t="n">
        <v>6951594</v>
      </c>
      <c r="K10" s="4" t="s">
        <v>16</v>
      </c>
      <c r="L10" s="4" t="s">
        <v>15</v>
      </c>
      <c r="M10" s="4" t="s">
        <v>18</v>
      </c>
      <c r="N10" s="4" t="n">
        <v>1145.725</v>
      </c>
    </row>
    <row r="11" ht="16.5" customHeight="1">
      <c r="A11" s="4" t="n">
        <v>2732727</v>
      </c>
      <c r="B11" s="4" t="s">
        <v>10</v>
      </c>
      <c r="C11" s="4" t="s">
        <v>15</v>
      </c>
      <c r="D11" s="4" t="s">
        <v>19</v>
      </c>
      <c r="E11" s="4" t="n">
        <v>4002</v>
      </c>
      <c r="F11" s="4" t="n">
        <v>1000.725</v>
      </c>
      <c r="J11" s="4" t="n">
        <v>2732727</v>
      </c>
      <c r="K11" s="4" t="s">
        <v>10</v>
      </c>
      <c r="L11" s="4" t="s">
        <v>15</v>
      </c>
      <c r="M11" s="4" t="s">
        <v>19</v>
      </c>
      <c r="N11" s="4" t="n">
        <v>1013.9</v>
      </c>
    </row>
    <row r="12" ht="16.5" customHeight="1">
      <c r="A12" s="4" t="n">
        <v>8460883</v>
      </c>
      <c r="B12" s="4" t="s">
        <v>16</v>
      </c>
      <c r="C12" s="4" t="s">
        <v>15</v>
      </c>
      <c r="D12" s="4" t="s">
        <v>11</v>
      </c>
      <c r="E12" s="4" t="n">
        <v>7006</v>
      </c>
      <c r="F12" s="4" t="n">
        <v>988.918</v>
      </c>
      <c r="J12" s="4" t="n">
        <v>8156506</v>
      </c>
      <c r="K12" s="4" t="s">
        <v>27</v>
      </c>
      <c r="L12" s="4" t="s">
        <v>15</v>
      </c>
      <c r="M12" s="4" t="s">
        <v>14</v>
      </c>
      <c r="N12" s="4" t="n">
        <v>640.85</v>
      </c>
    </row>
    <row r="13" ht="16.5" customHeight="1">
      <c r="A13" s="4" t="n">
        <v>6951594</v>
      </c>
      <c r="B13" s="4" t="s">
        <v>16</v>
      </c>
      <c r="C13" s="4" t="s">
        <v>15</v>
      </c>
      <c r="D13" s="4" t="s">
        <v>18</v>
      </c>
      <c r="E13" s="4" t="n">
        <v>1358</v>
      </c>
      <c r="F13" s="4" t="n">
        <v>950.85</v>
      </c>
      <c r="J13" s="4" t="n">
        <v>8628042</v>
      </c>
      <c r="K13" s="4" t="s">
        <v>30</v>
      </c>
      <c r="L13" s="4" t="s">
        <v>26</v>
      </c>
      <c r="M13" s="4" t="s">
        <v>14</v>
      </c>
      <c r="N13" s="4" t="n">
        <v>622.39</v>
      </c>
    </row>
    <row r="14" ht="16.5" customHeight="1">
      <c r="A14" s="4" t="n">
        <v>6607117</v>
      </c>
      <c r="B14" s="4" t="s">
        <v>39</v>
      </c>
      <c r="C14" s="4" t="s">
        <v>15</v>
      </c>
      <c r="D14" s="4" t="s">
        <v>14</v>
      </c>
      <c r="E14" s="4" t="n">
        <v>1673</v>
      </c>
      <c r="F14" s="4" t="n">
        <v>927.809</v>
      </c>
      <c r="J14" s="4" t="n">
        <v>10514860</v>
      </c>
      <c r="K14" s="4" t="s">
        <v>47</v>
      </c>
      <c r="L14" s="4" t="s">
        <v>15</v>
      </c>
      <c r="M14" s="4" t="s">
        <v>14</v>
      </c>
      <c r="N14" s="4" t="n">
        <v>553.25</v>
      </c>
    </row>
    <row r="15" ht="16.5" customHeight="1">
      <c r="A15" s="4" t="n">
        <v>5963400</v>
      </c>
      <c r="B15" s="4" t="s">
        <v>78</v>
      </c>
      <c r="C15" s="4" t="s">
        <v>15</v>
      </c>
      <c r="D15" s="4" t="s">
        <v>81</v>
      </c>
      <c r="E15" s="4" t="n">
        <v>1649</v>
      </c>
      <c r="F15" s="4" t="n">
        <v>793.15</v>
      </c>
      <c r="J15" s="4" t="n">
        <v>11690181</v>
      </c>
      <c r="K15" s="4" t="s">
        <v>73</v>
      </c>
      <c r="L15" s="4" t="s">
        <v>15</v>
      </c>
      <c r="M15" s="4" t="s">
        <v>14</v>
      </c>
      <c r="N15" s="4" t="n">
        <v>540</v>
      </c>
    </row>
    <row r="16" ht="16.5" customHeight="1">
      <c r="A16" s="4" t="n">
        <v>11690181</v>
      </c>
      <c r="B16" s="4" t="s">
        <v>73</v>
      </c>
      <c r="C16" s="4" t="s">
        <v>15</v>
      </c>
      <c r="D16" s="4" t="s">
        <v>14</v>
      </c>
      <c r="E16" s="4" t="n">
        <v>1739</v>
      </c>
      <c r="F16" s="4" t="n">
        <v>745.14</v>
      </c>
      <c r="J16" s="4" t="n">
        <v>7872826</v>
      </c>
      <c r="K16" s="4" t="s">
        <v>30</v>
      </c>
      <c r="L16" s="4" t="s">
        <v>15</v>
      </c>
      <c r="M16" s="4" t="s">
        <v>14</v>
      </c>
      <c r="N16" s="4" t="n">
        <v>530.599</v>
      </c>
    </row>
    <row r="17" ht="16.5" customHeight="1">
      <c r="A17" s="4" t="n">
        <v>10514860</v>
      </c>
      <c r="B17" s="4" t="s">
        <v>47</v>
      </c>
      <c r="C17" s="4" t="s">
        <v>15</v>
      </c>
      <c r="D17" s="4" t="s">
        <v>14</v>
      </c>
      <c r="E17" s="4" t="n">
        <v>1034</v>
      </c>
      <c r="F17" s="4" t="n">
        <v>723.8</v>
      </c>
      <c r="J17" s="4" t="n">
        <v>7202934</v>
      </c>
      <c r="K17" s="4" t="s">
        <v>22</v>
      </c>
      <c r="L17" s="4" t="s">
        <v>15</v>
      </c>
      <c r="M17" s="4" t="s">
        <v>24</v>
      </c>
      <c r="N17" s="4" t="n">
        <v>498.96</v>
      </c>
    </row>
    <row r="18" ht="16.5" customHeight="1">
      <c r="A18" s="4" t="n">
        <v>8156506</v>
      </c>
      <c r="B18" s="4" t="s">
        <v>27</v>
      </c>
      <c r="C18" s="4" t="s">
        <v>15</v>
      </c>
      <c r="D18" s="4" t="s">
        <v>14</v>
      </c>
      <c r="E18" s="4" t="n">
        <v>5975</v>
      </c>
      <c r="F18" s="4" t="n">
        <v>601.55</v>
      </c>
      <c r="J18" s="4" t="n">
        <v>10912510</v>
      </c>
      <c r="K18" s="4" t="s">
        <v>10</v>
      </c>
      <c r="L18" s="4" t="s">
        <v>32</v>
      </c>
      <c r="M18" s="4" t="s">
        <v>11</v>
      </c>
      <c r="N18" s="4" t="n">
        <v>498.08</v>
      </c>
    </row>
    <row r="19" ht="16.5" customHeight="1">
      <c r="A19" s="4" t="n">
        <v>10813123</v>
      </c>
      <c r="B19" s="4" t="s">
        <v>10</v>
      </c>
      <c r="C19" s="4" t="s">
        <v>12</v>
      </c>
      <c r="D19" s="4" t="s">
        <v>11</v>
      </c>
      <c r="E19" s="4" t="n">
        <v>1752</v>
      </c>
      <c r="F19" s="4" t="n">
        <v>546.1175</v>
      </c>
      <c r="J19" s="4" t="n">
        <v>5963400</v>
      </c>
      <c r="K19" s="4" t="s">
        <v>78</v>
      </c>
      <c r="L19" s="4" t="s">
        <v>15</v>
      </c>
      <c r="M19" s="4" t="s">
        <v>81</v>
      </c>
      <c r="N19" s="4" t="n">
        <v>495.22</v>
      </c>
    </row>
    <row r="20" ht="16.5" customHeight="1">
      <c r="A20" s="4" t="n">
        <v>11892329</v>
      </c>
      <c r="B20" s="4" t="s">
        <v>10</v>
      </c>
      <c r="C20" s="4" t="s">
        <v>15</v>
      </c>
      <c r="D20" s="4" t="s">
        <v>11</v>
      </c>
      <c r="E20" s="4" t="n">
        <v>2087</v>
      </c>
      <c r="F20" s="4" t="n">
        <v>521.5</v>
      </c>
      <c r="J20" s="4" t="n">
        <v>7572369</v>
      </c>
      <c r="K20" s="4" t="s">
        <v>10</v>
      </c>
      <c r="L20" s="4" t="s">
        <v>15</v>
      </c>
      <c r="M20" s="4" t="s">
        <v>25</v>
      </c>
      <c r="N20" s="4" t="n">
        <v>432.69</v>
      </c>
    </row>
    <row r="21" ht="16.5" customHeight="1">
      <c r="A21" s="4" t="n">
        <v>7872826</v>
      </c>
      <c r="B21" s="4" t="s">
        <v>30</v>
      </c>
      <c r="C21" s="4" t="s">
        <v>15</v>
      </c>
      <c r="D21" s="4" t="s">
        <v>14</v>
      </c>
      <c r="E21" s="4" t="n">
        <v>1021</v>
      </c>
      <c r="F21" s="4" t="n">
        <v>490.654</v>
      </c>
      <c r="J21" s="4" t="n">
        <v>6395488</v>
      </c>
      <c r="K21" s="4" t="s">
        <v>43</v>
      </c>
      <c r="L21" s="4" t="s">
        <v>15</v>
      </c>
      <c r="M21" s="4" t="s">
        <v>14</v>
      </c>
      <c r="N21" s="4" t="n">
        <v>420</v>
      </c>
    </row>
    <row r="22" ht="16.5" customHeight="1">
      <c r="A22" s="4" t="n">
        <v>1745925</v>
      </c>
      <c r="B22" s="4" t="s">
        <v>13</v>
      </c>
      <c r="C22" s="4" t="s">
        <v>15</v>
      </c>
      <c r="D22" s="4" t="s">
        <v>14</v>
      </c>
      <c r="E22" s="4" t="n">
        <v>3184</v>
      </c>
      <c r="F22" s="4" t="n">
        <v>477.6</v>
      </c>
      <c r="J22" s="4" t="n">
        <v>6425889</v>
      </c>
      <c r="K22" s="4" t="s">
        <v>10</v>
      </c>
      <c r="L22" s="4" t="s">
        <v>15</v>
      </c>
      <c r="M22" s="4" t="s">
        <v>20</v>
      </c>
      <c r="N22" s="4" t="n">
        <v>366.55</v>
      </c>
    </row>
    <row r="23" ht="16.5" customHeight="1">
      <c r="A23" s="4" t="n">
        <v>6395488</v>
      </c>
      <c r="B23" s="4" t="s">
        <v>43</v>
      </c>
      <c r="C23" s="4" t="s">
        <v>15</v>
      </c>
      <c r="D23" s="4" t="s">
        <v>14</v>
      </c>
      <c r="E23" s="4" t="n">
        <v>1400</v>
      </c>
      <c r="F23" s="4" t="n">
        <v>420</v>
      </c>
      <c r="J23" s="4" t="n">
        <v>91496148</v>
      </c>
      <c r="K23" s="4" t="s">
        <v>70</v>
      </c>
      <c r="L23" s="4" t="s">
        <v>15</v>
      </c>
      <c r="M23" s="4" t="s">
        <v>14</v>
      </c>
      <c r="N23" s="4" t="n">
        <v>315</v>
      </c>
    </row>
    <row r="24" ht="16.5" customHeight="1">
      <c r="A24" s="4" t="n">
        <v>7202934</v>
      </c>
      <c r="B24" s="4" t="s">
        <v>22</v>
      </c>
      <c r="C24" s="4" t="s">
        <v>15</v>
      </c>
      <c r="D24" s="4" t="s">
        <v>24</v>
      </c>
      <c r="E24" s="4" t="n">
        <v>1073</v>
      </c>
      <c r="F24" s="4" t="n">
        <v>384.41</v>
      </c>
      <c r="J24" s="4" t="n">
        <v>6060965</v>
      </c>
      <c r="K24" s="4" t="s">
        <v>39</v>
      </c>
      <c r="L24" s="4" t="s">
        <v>15</v>
      </c>
      <c r="M24" s="4" t="s">
        <v>14</v>
      </c>
      <c r="N24" s="4" t="n">
        <v>289.69</v>
      </c>
    </row>
    <row r="25" ht="16.5" customHeight="1">
      <c r="A25" s="4" t="n">
        <v>6060965</v>
      </c>
      <c r="B25" s="4" t="s">
        <v>39</v>
      </c>
      <c r="C25" s="4" t="s">
        <v>15</v>
      </c>
      <c r="D25" s="4" t="s">
        <v>14</v>
      </c>
      <c r="E25" s="4" t="n">
        <v>1226</v>
      </c>
      <c r="F25" s="4" t="n">
        <v>365.54</v>
      </c>
      <c r="J25" s="4" t="n">
        <v>91548044</v>
      </c>
      <c r="K25" s="4" t="s">
        <v>92</v>
      </c>
      <c r="L25" s="4" t="s">
        <v>12</v>
      </c>
      <c r="M25" s="4" t="s">
        <v>14</v>
      </c>
      <c r="N25" s="4" t="n">
        <v>282.0766</v>
      </c>
    </row>
    <row r="26" ht="16.5" customHeight="1">
      <c r="A26" s="4" t="n">
        <v>8094753</v>
      </c>
      <c r="B26" s="4" t="s">
        <v>39</v>
      </c>
      <c r="C26" s="4" t="s">
        <v>26</v>
      </c>
      <c r="D26" s="4" t="s">
        <v>14</v>
      </c>
      <c r="E26" s="4" t="n">
        <v>1291</v>
      </c>
      <c r="F26" s="4" t="n">
        <v>354.55</v>
      </c>
      <c r="J26" s="4" t="n">
        <v>5599110</v>
      </c>
      <c r="K26" s="4" t="s">
        <v>10</v>
      </c>
      <c r="L26" s="4" t="s">
        <v>12</v>
      </c>
      <c r="M26" s="4" t="s">
        <v>11</v>
      </c>
      <c r="N26" s="4" t="n">
        <v>281.1966</v>
      </c>
    </row>
    <row r="27" ht="16.5" customHeight="1">
      <c r="A27" s="4" t="n">
        <v>6425889</v>
      </c>
      <c r="B27" s="4" t="s">
        <v>10</v>
      </c>
      <c r="C27" s="4" t="s">
        <v>15</v>
      </c>
      <c r="D27" s="4" t="s">
        <v>20</v>
      </c>
      <c r="E27" s="4" t="n">
        <v>1369</v>
      </c>
      <c r="F27" s="4" t="n">
        <v>344.55</v>
      </c>
      <c r="J27" s="4" t="n">
        <v>91467820</v>
      </c>
      <c r="K27" s="4" t="s">
        <v>70</v>
      </c>
      <c r="L27" s="4" t="s">
        <v>15</v>
      </c>
      <c r="M27" s="4" t="s">
        <v>40</v>
      </c>
      <c r="N27" s="4" t="n">
        <v>271.3</v>
      </c>
    </row>
    <row r="28" ht="16.5" customHeight="1">
      <c r="A28" s="4" t="n">
        <v>7572369</v>
      </c>
      <c r="B28" s="4" t="s">
        <v>10</v>
      </c>
      <c r="C28" s="4" t="s">
        <v>15</v>
      </c>
      <c r="D28" s="4" t="s">
        <v>25</v>
      </c>
      <c r="E28" s="4" t="n">
        <v>1116</v>
      </c>
      <c r="F28" s="4" t="n">
        <v>342.75</v>
      </c>
      <c r="J28" s="4" t="n">
        <v>1745925</v>
      </c>
      <c r="K28" s="4" t="s">
        <v>13</v>
      </c>
      <c r="L28" s="4" t="s">
        <v>15</v>
      </c>
      <c r="M28" s="4" t="s">
        <v>14</v>
      </c>
      <c r="N28" s="4" t="n">
        <v>248.1</v>
      </c>
    </row>
    <row r="29" ht="16.5" customHeight="1">
      <c r="A29" s="4" t="n">
        <v>91467820</v>
      </c>
      <c r="B29" s="4" t="s">
        <v>70</v>
      </c>
      <c r="C29" s="4" t="s">
        <v>15</v>
      </c>
      <c r="D29" s="4" t="s">
        <v>40</v>
      </c>
      <c r="E29" s="4" t="n">
        <v>3231</v>
      </c>
      <c r="F29" s="4" t="n">
        <v>323.1</v>
      </c>
      <c r="J29" s="4" t="n">
        <v>10599681</v>
      </c>
      <c r="K29" s="4" t="s">
        <v>44</v>
      </c>
      <c r="L29" s="4" t="s">
        <v>15</v>
      </c>
      <c r="M29" s="4" t="s">
        <v>14</v>
      </c>
      <c r="N29" s="4" t="n">
        <v>246.74</v>
      </c>
    </row>
    <row r="30" ht="16.5" customHeight="1">
      <c r="A30" s="4" t="n">
        <v>10599681</v>
      </c>
      <c r="B30" s="4" t="s">
        <v>44</v>
      </c>
      <c r="C30" s="4" t="s">
        <v>15</v>
      </c>
      <c r="D30" s="4" t="s">
        <v>14</v>
      </c>
      <c r="E30" s="4" t="n">
        <v>2415</v>
      </c>
      <c r="F30" s="4" t="n">
        <v>313.95</v>
      </c>
      <c r="J30" s="4" t="n">
        <v>8094753</v>
      </c>
      <c r="K30" s="4" t="s">
        <v>39</v>
      </c>
      <c r="L30" s="4" t="s">
        <v>26</v>
      </c>
      <c r="M30" s="4" t="s">
        <v>14</v>
      </c>
      <c r="N30" s="4" t="n">
        <v>244.71</v>
      </c>
    </row>
    <row r="31" ht="16.5" customHeight="1">
      <c r="A31" s="4" t="n">
        <v>91399821</v>
      </c>
      <c r="B31" s="4" t="s">
        <v>44</v>
      </c>
      <c r="C31" s="4" t="s">
        <v>26</v>
      </c>
      <c r="D31" s="4" t="s">
        <v>14</v>
      </c>
      <c r="E31" s="4" t="n">
        <v>3202</v>
      </c>
      <c r="F31" s="4" t="n">
        <v>295.82</v>
      </c>
      <c r="J31" s="4" t="n">
        <v>9297014</v>
      </c>
      <c r="K31" s="4" t="s">
        <v>13</v>
      </c>
      <c r="L31" s="4" t="s">
        <v>26</v>
      </c>
      <c r="M31" s="4" t="s">
        <v>14</v>
      </c>
      <c r="N31" s="4" t="n">
        <v>241.67</v>
      </c>
    </row>
    <row r="32" ht="16.5" customHeight="1">
      <c r="A32" s="4" t="n">
        <v>9297014</v>
      </c>
      <c r="B32" s="4" t="s">
        <v>13</v>
      </c>
      <c r="C32" s="4" t="s">
        <v>26</v>
      </c>
      <c r="D32" s="4" t="s">
        <v>14</v>
      </c>
      <c r="E32" s="4" t="n">
        <v>1532</v>
      </c>
      <c r="F32" s="4" t="n">
        <v>287.49</v>
      </c>
      <c r="J32" s="4" t="n">
        <v>7953512</v>
      </c>
      <c r="K32" s="4" t="s">
        <v>46</v>
      </c>
      <c r="L32" s="4" t="s">
        <v>15</v>
      </c>
      <c r="M32" s="4" t="s">
        <v>14</v>
      </c>
      <c r="N32" s="4" t="n">
        <v>239.32</v>
      </c>
    </row>
    <row r="33" ht="16.5" customHeight="1">
      <c r="A33" s="4" t="n">
        <v>91496148</v>
      </c>
      <c r="B33" s="4" t="s">
        <v>70</v>
      </c>
      <c r="C33" s="4" t="s">
        <v>15</v>
      </c>
      <c r="D33" s="4" t="s">
        <v>14</v>
      </c>
      <c r="E33" s="4" t="n">
        <v>1820</v>
      </c>
      <c r="F33" s="4" t="n">
        <v>273</v>
      </c>
      <c r="J33" s="4" t="n">
        <v>11690182</v>
      </c>
      <c r="K33" s="4" t="s">
        <v>73</v>
      </c>
      <c r="L33" s="4" t="s">
        <v>26</v>
      </c>
      <c r="M33" s="4" t="s">
        <v>14</v>
      </c>
      <c r="N33" s="4" t="n">
        <v>236.8</v>
      </c>
    </row>
    <row r="34" ht="16.5" customHeight="1">
      <c r="A34" s="4" t="n">
        <v>11511535</v>
      </c>
      <c r="B34" s="4" t="s">
        <v>77</v>
      </c>
      <c r="C34" s="4" t="s">
        <v>26</v>
      </c>
      <c r="D34" s="4" t="s">
        <v>14</v>
      </c>
      <c r="E34" s="4" t="n">
        <v>585</v>
      </c>
      <c r="F34" s="4" t="n">
        <v>234.48</v>
      </c>
      <c r="J34" s="4" t="n">
        <v>91551606</v>
      </c>
      <c r="K34" s="4" t="s">
        <v>94</v>
      </c>
      <c r="L34" s="4" t="s">
        <v>15</v>
      </c>
      <c r="M34" s="4" t="s">
        <v>34</v>
      </c>
      <c r="N34" s="4" t="n">
        <v>216</v>
      </c>
    </row>
    <row r="35" ht="16.5" customHeight="1">
      <c r="A35" s="4" t="n">
        <v>9333145</v>
      </c>
      <c r="B35" s="4" t="s">
        <v>60</v>
      </c>
      <c r="C35" s="4" t="s">
        <v>26</v>
      </c>
      <c r="D35" s="4" t="s">
        <v>14</v>
      </c>
      <c r="E35" s="4" t="n">
        <v>580</v>
      </c>
      <c r="F35" s="4" t="n">
        <v>219.5</v>
      </c>
      <c r="J35" s="4" t="n">
        <v>4383473</v>
      </c>
      <c r="K35" s="4" t="s">
        <v>39</v>
      </c>
      <c r="L35" s="4" t="s">
        <v>15</v>
      </c>
      <c r="M35" s="4" t="s">
        <v>14</v>
      </c>
      <c r="N35" s="4" t="n">
        <v>204.274</v>
      </c>
    </row>
    <row r="36" ht="16.5" customHeight="1">
      <c r="A36" s="4" t="n">
        <v>2783561</v>
      </c>
      <c r="B36" s="4" t="s">
        <v>42</v>
      </c>
      <c r="C36" s="4" t="s">
        <v>15</v>
      </c>
      <c r="D36" s="4" t="s">
        <v>14</v>
      </c>
      <c r="E36" s="4" t="n">
        <v>2186</v>
      </c>
      <c r="F36" s="4" t="n">
        <v>217.261</v>
      </c>
      <c r="J36" s="4" t="n">
        <v>10599157</v>
      </c>
      <c r="K36" s="4" t="s">
        <v>43</v>
      </c>
      <c r="L36" s="4" t="s">
        <v>15</v>
      </c>
      <c r="M36" s="4" t="s">
        <v>14</v>
      </c>
      <c r="N36" s="4" t="n">
        <v>194.7</v>
      </c>
    </row>
    <row r="37" ht="16.5" customHeight="1">
      <c r="A37" s="4" t="n">
        <v>10599157</v>
      </c>
      <c r="B37" s="4" t="s">
        <v>43</v>
      </c>
      <c r="C37" s="4" t="s">
        <v>15</v>
      </c>
      <c r="D37" s="4" t="s">
        <v>14</v>
      </c>
      <c r="E37" s="4" t="n">
        <v>706</v>
      </c>
      <c r="F37" s="4" t="n">
        <v>205.8</v>
      </c>
      <c r="J37" s="4" t="n">
        <v>91399821</v>
      </c>
      <c r="K37" s="4" t="s">
        <v>44</v>
      </c>
      <c r="L37" s="4" t="s">
        <v>26</v>
      </c>
      <c r="M37" s="4" t="s">
        <v>14</v>
      </c>
      <c r="N37" s="4" t="n">
        <v>185.98</v>
      </c>
    </row>
    <row r="38" ht="16.5" customHeight="1">
      <c r="A38" s="4" t="n">
        <v>4383473</v>
      </c>
      <c r="B38" s="4" t="s">
        <v>39</v>
      </c>
      <c r="C38" s="4" t="s">
        <v>15</v>
      </c>
      <c r="D38" s="4" t="s">
        <v>14</v>
      </c>
      <c r="E38" s="4" t="n">
        <v>1050</v>
      </c>
      <c r="F38" s="4" t="n">
        <v>192.708</v>
      </c>
      <c r="J38" s="4" t="n">
        <v>91532857</v>
      </c>
      <c r="K38" s="4" t="s">
        <v>49</v>
      </c>
      <c r="L38" s="4" t="s">
        <v>12</v>
      </c>
      <c r="M38" s="4" t="s">
        <v>14</v>
      </c>
      <c r="N38" s="4" t="n">
        <v>168.7484</v>
      </c>
    </row>
    <row r="39" ht="16.5" customHeight="1">
      <c r="A39" s="4" t="n">
        <v>91496146</v>
      </c>
      <c r="B39" s="4" t="s">
        <v>70</v>
      </c>
      <c r="C39" s="4" t="s">
        <v>15</v>
      </c>
      <c r="D39" s="4" t="s">
        <v>48</v>
      </c>
      <c r="E39" s="4" t="n">
        <v>1320</v>
      </c>
      <c r="F39" s="4" t="n">
        <v>184.8</v>
      </c>
      <c r="J39" s="4" t="n">
        <v>8566541</v>
      </c>
      <c r="K39" s="4" t="s">
        <v>75</v>
      </c>
      <c r="L39" s="4" t="s">
        <v>26</v>
      </c>
      <c r="M39" s="4" t="s">
        <v>14</v>
      </c>
      <c r="N39" s="4" t="n">
        <v>138.82</v>
      </c>
    </row>
    <row r="40" ht="16.5" customHeight="1">
      <c r="A40" s="4" t="n">
        <v>8566541</v>
      </c>
      <c r="B40" s="4" t="s">
        <v>75</v>
      </c>
      <c r="C40" s="4" t="s">
        <v>26</v>
      </c>
      <c r="D40" s="4" t="s">
        <v>14</v>
      </c>
      <c r="E40" s="4" t="n">
        <v>1018</v>
      </c>
      <c r="F40" s="4" t="n">
        <v>183.42</v>
      </c>
      <c r="J40" s="4" t="n">
        <v>8819666</v>
      </c>
      <c r="K40" s="4" t="s">
        <v>27</v>
      </c>
      <c r="L40" s="4" t="s">
        <v>12</v>
      </c>
      <c r="M40" s="4" t="s">
        <v>14</v>
      </c>
      <c r="N40" s="4" t="n">
        <v>135.6385</v>
      </c>
    </row>
    <row r="41" ht="16.5" customHeight="1">
      <c r="A41" s="4" t="n">
        <v>10298628</v>
      </c>
      <c r="B41" s="4" t="s">
        <v>46</v>
      </c>
      <c r="C41" s="4" t="s">
        <v>26</v>
      </c>
      <c r="D41" s="4" t="s">
        <v>14</v>
      </c>
      <c r="E41" s="4" t="n">
        <v>556</v>
      </c>
      <c r="F41" s="4" t="n">
        <v>177.95</v>
      </c>
      <c r="J41" s="4" t="n">
        <v>91467821</v>
      </c>
      <c r="K41" s="4" t="s">
        <v>70</v>
      </c>
      <c r="L41" s="4" t="s">
        <v>15</v>
      </c>
      <c r="M41" s="4" t="s">
        <v>17</v>
      </c>
      <c r="N41" s="4" t="n">
        <v>118.66</v>
      </c>
    </row>
    <row r="42" ht="16.5" customHeight="1">
      <c r="A42" s="4" t="n">
        <v>91551388</v>
      </c>
      <c r="B42" s="4" t="s">
        <v>56</v>
      </c>
      <c r="C42" s="4" t="s">
        <v>12</v>
      </c>
      <c r="D42" s="4" t="s">
        <v>34</v>
      </c>
      <c r="E42" s="4" t="n">
        <v>274</v>
      </c>
      <c r="F42" s="4" t="n">
        <v>174.816</v>
      </c>
      <c r="J42" s="4" t="n">
        <v>9096620</v>
      </c>
      <c r="K42" s="4" t="s">
        <v>161</v>
      </c>
      <c r="L42" s="4" t="s">
        <v>26</v>
      </c>
      <c r="M42" s="4" t="s">
        <v>40</v>
      </c>
      <c r="N42" s="4" t="n">
        <v>117.57</v>
      </c>
    </row>
    <row r="43" ht="16.5" customHeight="1">
      <c r="A43" s="4" t="n">
        <v>7953512</v>
      </c>
      <c r="B43" s="4" t="s">
        <v>46</v>
      </c>
      <c r="C43" s="4" t="s">
        <v>15</v>
      </c>
      <c r="D43" s="4" t="s">
        <v>14</v>
      </c>
      <c r="E43" s="4" t="n">
        <v>1087</v>
      </c>
      <c r="F43" s="4" t="n">
        <v>171.82</v>
      </c>
      <c r="J43" s="4" t="n">
        <v>10765365</v>
      </c>
      <c r="K43" s="4" t="s">
        <v>71</v>
      </c>
      <c r="L43" s="4" t="s">
        <v>15</v>
      </c>
      <c r="M43" s="4" t="s">
        <v>65</v>
      </c>
      <c r="N43" s="4" t="n">
        <v>116.88</v>
      </c>
    </row>
    <row r="44" ht="16.5" customHeight="1">
      <c r="A44" s="4" t="n">
        <v>11690182</v>
      </c>
      <c r="B44" s="4" t="s">
        <v>73</v>
      </c>
      <c r="C44" s="4" t="s">
        <v>26</v>
      </c>
      <c r="D44" s="4" t="s">
        <v>14</v>
      </c>
      <c r="E44" s="4" t="n">
        <v>46</v>
      </c>
      <c r="F44" s="4" t="n">
        <v>151.06</v>
      </c>
      <c r="J44" s="4" t="n">
        <v>91552556</v>
      </c>
      <c r="K44" s="4" t="s">
        <v>94</v>
      </c>
      <c r="L44" s="4" t="s">
        <v>12</v>
      </c>
      <c r="M44" s="4" t="s">
        <v>34</v>
      </c>
      <c r="N44" s="4" t="n">
        <v>109.9707</v>
      </c>
    </row>
    <row r="45" ht="16.5" customHeight="1">
      <c r="A45" s="4" t="n">
        <v>8819666</v>
      </c>
      <c r="B45" s="4" t="s">
        <v>27</v>
      </c>
      <c r="C45" s="4" t="s">
        <v>12</v>
      </c>
      <c r="D45" s="4" t="s">
        <v>14</v>
      </c>
      <c r="E45" s="4" t="n">
        <v>1328</v>
      </c>
      <c r="F45" s="4" t="n">
        <v>138.0552</v>
      </c>
      <c r="J45" s="4" t="n">
        <v>91496147</v>
      </c>
      <c r="K45" s="4" t="s">
        <v>70</v>
      </c>
      <c r="L45" s="4" t="s">
        <v>15</v>
      </c>
      <c r="M45" s="4" t="s">
        <v>11</v>
      </c>
      <c r="N45" s="4" t="n">
        <v>105.69</v>
      </c>
    </row>
    <row r="46" ht="16.5" customHeight="1">
      <c r="A46" s="4" t="n">
        <v>91496147</v>
      </c>
      <c r="B46" s="4" t="s">
        <v>70</v>
      </c>
      <c r="C46" s="4" t="s">
        <v>15</v>
      </c>
      <c r="D46" s="4" t="s">
        <v>11</v>
      </c>
      <c r="E46" s="4" t="n">
        <v>995</v>
      </c>
      <c r="F46" s="4" t="n">
        <v>129.35</v>
      </c>
      <c r="J46" s="4" t="n">
        <v>91407542</v>
      </c>
      <c r="K46" s="4" t="s">
        <v>28</v>
      </c>
      <c r="L46" s="4" t="s">
        <v>15</v>
      </c>
      <c r="M46" s="4" t="s">
        <v>40</v>
      </c>
      <c r="N46" s="4" t="n">
        <v>101.984</v>
      </c>
    </row>
    <row r="47" ht="16.5" customHeight="1">
      <c r="A47" s="4" t="n">
        <v>6439005</v>
      </c>
      <c r="B47" s="4" t="s">
        <v>10</v>
      </c>
      <c r="C47" s="4" t="s">
        <v>21</v>
      </c>
      <c r="D47" s="4" t="s">
        <v>20</v>
      </c>
      <c r="E47" s="4" t="n">
        <v>514</v>
      </c>
      <c r="F47" s="4" t="n">
        <v>128.5</v>
      </c>
      <c r="J47" s="4" t="n">
        <v>10813123</v>
      </c>
      <c r="K47" s="4" t="s">
        <v>10</v>
      </c>
      <c r="L47" s="4" t="s">
        <v>12</v>
      </c>
      <c r="M47" s="4" t="s">
        <v>11</v>
      </c>
      <c r="N47" s="4" t="n">
        <v>95.0468</v>
      </c>
    </row>
    <row r="48" ht="16.5" customHeight="1">
      <c r="A48" s="4" t="n">
        <v>91550293</v>
      </c>
      <c r="B48" s="4" t="s">
        <v>57</v>
      </c>
      <c r="C48" s="4" t="s">
        <v>15</v>
      </c>
      <c r="D48" s="4" t="s">
        <v>58</v>
      </c>
      <c r="E48" s="4" t="n">
        <v>360</v>
      </c>
      <c r="F48" s="4" t="n">
        <v>126</v>
      </c>
      <c r="J48" s="4" t="n">
        <v>6439005</v>
      </c>
      <c r="K48" s="4" t="s">
        <v>10</v>
      </c>
      <c r="L48" s="4" t="s">
        <v>21</v>
      </c>
      <c r="M48" s="4" t="s">
        <v>20</v>
      </c>
      <c r="N48" s="4" t="n">
        <v>92.5</v>
      </c>
    </row>
    <row r="49" ht="16.5" customHeight="1">
      <c r="A49" s="4" t="n">
        <v>9686529</v>
      </c>
      <c r="B49" s="4" t="s">
        <v>78</v>
      </c>
      <c r="C49" s="4" t="s">
        <v>15</v>
      </c>
      <c r="D49" s="4" t="s">
        <v>80</v>
      </c>
      <c r="E49" s="4" t="n">
        <v>251</v>
      </c>
      <c r="F49" s="4" t="n">
        <v>125.5</v>
      </c>
      <c r="J49" s="4" t="n">
        <v>9686529</v>
      </c>
      <c r="K49" s="4" t="s">
        <v>78</v>
      </c>
      <c r="L49" s="4" t="s">
        <v>15</v>
      </c>
      <c r="M49" s="4" t="s">
        <v>80</v>
      </c>
      <c r="N49" s="4" t="n">
        <v>88.9</v>
      </c>
    </row>
    <row r="50" ht="16.5" customHeight="1">
      <c r="A50" s="4" t="n">
        <v>91548043</v>
      </c>
      <c r="B50" s="4" t="s">
        <v>28</v>
      </c>
      <c r="C50" s="4" t="s">
        <v>15</v>
      </c>
      <c r="D50" s="4" t="s">
        <v>35</v>
      </c>
      <c r="E50" s="4" t="n">
        <v>1218</v>
      </c>
      <c r="F50" s="4" t="n">
        <v>121.8</v>
      </c>
      <c r="J50" s="4" t="n">
        <v>2937658</v>
      </c>
      <c r="K50" s="4" t="s">
        <v>77</v>
      </c>
      <c r="L50" s="4" t="s">
        <v>15</v>
      </c>
      <c r="M50" s="4" t="s">
        <v>14</v>
      </c>
      <c r="N50" s="4" t="n">
        <v>86.193</v>
      </c>
    </row>
    <row r="51" ht="16.5" customHeight="1">
      <c r="A51" s="4" t="n">
        <v>91467821</v>
      </c>
      <c r="B51" s="4" t="s">
        <v>70</v>
      </c>
      <c r="C51" s="4" t="s">
        <v>15</v>
      </c>
      <c r="D51" s="4" t="s">
        <v>17</v>
      </c>
      <c r="E51" s="4" t="n">
        <v>693</v>
      </c>
      <c r="F51" s="4" t="n">
        <v>117.81</v>
      </c>
      <c r="J51" s="4" t="n">
        <v>6951600</v>
      </c>
      <c r="K51" s="4" t="s">
        <v>16</v>
      </c>
      <c r="L51" s="4" t="s">
        <v>15</v>
      </c>
      <c r="M51" s="4" t="s">
        <v>17</v>
      </c>
      <c r="N51" s="4" t="n">
        <v>82.348</v>
      </c>
    </row>
    <row r="52" ht="16.5" customHeight="1">
      <c r="A52" s="4" t="n">
        <v>9298539</v>
      </c>
      <c r="B52" s="4" t="s">
        <v>60</v>
      </c>
      <c r="C52" s="4" t="s">
        <v>15</v>
      </c>
      <c r="D52" s="4" t="s">
        <v>14</v>
      </c>
      <c r="E52" s="4" t="n">
        <v>300</v>
      </c>
      <c r="F52" s="4" t="n">
        <v>114</v>
      </c>
      <c r="J52" s="4" t="n">
        <v>10210818</v>
      </c>
      <c r="K52" s="4" t="s">
        <v>27</v>
      </c>
      <c r="L52" s="4" t="s">
        <v>26</v>
      </c>
      <c r="M52" s="4" t="s">
        <v>14</v>
      </c>
      <c r="N52" s="4" t="n">
        <v>81.96</v>
      </c>
    </row>
    <row r="53" ht="16.5" customHeight="1">
      <c r="A53" s="4" t="n">
        <v>91538334</v>
      </c>
      <c r="B53" s="4" t="s">
        <v>52</v>
      </c>
      <c r="C53" s="4" t="s">
        <v>15</v>
      </c>
      <c r="D53" s="4" t="s">
        <v>18</v>
      </c>
      <c r="E53" s="4" t="n">
        <v>129</v>
      </c>
      <c r="F53" s="4" t="n">
        <v>103.2</v>
      </c>
      <c r="J53" s="4" t="n">
        <v>5847496</v>
      </c>
      <c r="K53" s="4" t="s">
        <v>10</v>
      </c>
      <c r="L53" s="4" t="s">
        <v>12</v>
      </c>
      <c r="M53" s="4" t="s">
        <v>25</v>
      </c>
      <c r="N53" s="4" t="n">
        <v>80.4263</v>
      </c>
    </row>
    <row r="54" ht="16.5" customHeight="1">
      <c r="A54" s="4" t="n">
        <v>6951600</v>
      </c>
      <c r="B54" s="4" t="s">
        <v>16</v>
      </c>
      <c r="C54" s="4" t="s">
        <v>15</v>
      </c>
      <c r="D54" s="4" t="s">
        <v>17</v>
      </c>
      <c r="E54" s="4" t="n">
        <v>566</v>
      </c>
      <c r="F54" s="4" t="n">
        <v>98.396</v>
      </c>
      <c r="J54" s="4" t="n">
        <v>91530536</v>
      </c>
      <c r="K54" s="4" t="s">
        <v>162</v>
      </c>
      <c r="L54" s="4" t="s">
        <v>15</v>
      </c>
      <c r="M54" s="4" t="s">
        <v>14</v>
      </c>
      <c r="N54" s="4" t="n">
        <v>79.5</v>
      </c>
    </row>
    <row r="55" ht="16.5" customHeight="1">
      <c r="A55" s="4" t="n">
        <v>11078963</v>
      </c>
      <c r="B55" s="4" t="s">
        <v>77</v>
      </c>
      <c r="C55" s="4" t="s">
        <v>15</v>
      </c>
      <c r="D55" s="4" t="s">
        <v>14</v>
      </c>
      <c r="E55" s="4" t="n">
        <v>241</v>
      </c>
      <c r="F55" s="4" t="n">
        <v>96.4</v>
      </c>
      <c r="J55" s="4" t="n">
        <v>91551388</v>
      </c>
      <c r="K55" s="4" t="s">
        <v>56</v>
      </c>
      <c r="L55" s="4" t="s">
        <v>12</v>
      </c>
      <c r="M55" s="4" t="s">
        <v>34</v>
      </c>
      <c r="N55" s="4" t="n">
        <v>74.0133</v>
      </c>
    </row>
    <row r="56" ht="16.5" customHeight="1">
      <c r="A56" s="4" t="n">
        <v>10210818</v>
      </c>
      <c r="B56" s="4" t="s">
        <v>27</v>
      </c>
      <c r="C56" s="4" t="s">
        <v>26</v>
      </c>
      <c r="D56" s="4" t="s">
        <v>14</v>
      </c>
      <c r="E56" s="4" t="n">
        <v>554</v>
      </c>
      <c r="F56" s="4" t="n">
        <v>95.23</v>
      </c>
      <c r="J56" s="4" t="n">
        <v>91554851</v>
      </c>
      <c r="K56" s="4" t="s">
        <v>55</v>
      </c>
      <c r="L56" s="4" t="s">
        <v>26</v>
      </c>
      <c r="M56" s="4" t="s">
        <v>40</v>
      </c>
      <c r="N56" s="4" t="n">
        <v>72.91</v>
      </c>
    </row>
    <row r="57" ht="16.5" customHeight="1">
      <c r="A57" s="4" t="n">
        <v>5847496</v>
      </c>
      <c r="B57" s="4" t="s">
        <v>10</v>
      </c>
      <c r="C57" s="4" t="s">
        <v>12</v>
      </c>
      <c r="D57" s="4" t="s">
        <v>25</v>
      </c>
      <c r="E57" s="4" t="n">
        <v>169</v>
      </c>
      <c r="F57" s="4" t="n">
        <v>89.7474</v>
      </c>
      <c r="J57" s="4" t="n">
        <v>91548043</v>
      </c>
      <c r="K57" s="4" t="s">
        <v>28</v>
      </c>
      <c r="L57" s="4" t="s">
        <v>15</v>
      </c>
      <c r="M57" s="4" t="s">
        <v>35</v>
      </c>
      <c r="N57" s="4" t="n">
        <v>72.7</v>
      </c>
    </row>
    <row r="58" ht="16.5" customHeight="1">
      <c r="A58" s="4" t="n">
        <v>10765365</v>
      </c>
      <c r="B58" s="4" t="s">
        <v>71</v>
      </c>
      <c r="C58" s="4" t="s">
        <v>15</v>
      </c>
      <c r="D58" s="4" t="s">
        <v>65</v>
      </c>
      <c r="E58" s="4" t="n">
        <v>460</v>
      </c>
      <c r="F58" s="4" t="n">
        <v>88.98</v>
      </c>
      <c r="J58" s="4" t="n">
        <v>91410799</v>
      </c>
      <c r="K58" s="4" t="s">
        <v>28</v>
      </c>
      <c r="L58" s="4" t="s">
        <v>15</v>
      </c>
      <c r="M58" s="4" t="s">
        <v>29</v>
      </c>
      <c r="N58" s="4" t="n">
        <v>69.66</v>
      </c>
    </row>
    <row r="59" ht="16.5" customHeight="1">
      <c r="A59" s="4" t="n">
        <v>2937658</v>
      </c>
      <c r="B59" s="4" t="s">
        <v>77</v>
      </c>
      <c r="C59" s="4" t="s">
        <v>15</v>
      </c>
      <c r="D59" s="4" t="s">
        <v>14</v>
      </c>
      <c r="E59" s="4" t="n">
        <v>700</v>
      </c>
      <c r="F59" s="4" t="n">
        <v>86.162</v>
      </c>
      <c r="J59" s="4" t="n">
        <v>91496146</v>
      </c>
      <c r="K59" s="4" t="s">
        <v>70</v>
      </c>
      <c r="L59" s="4" t="s">
        <v>15</v>
      </c>
      <c r="M59" s="4" t="s">
        <v>48</v>
      </c>
      <c r="N59" s="4" t="n">
        <v>65.8</v>
      </c>
    </row>
    <row r="60" ht="16.5" customHeight="1">
      <c r="A60" s="4" t="n">
        <v>91534913</v>
      </c>
      <c r="B60" s="4" t="s">
        <v>50</v>
      </c>
      <c r="C60" s="4" t="s">
        <v>15</v>
      </c>
      <c r="D60" s="4" t="s">
        <v>51</v>
      </c>
      <c r="E60" s="4" t="n">
        <v>80</v>
      </c>
      <c r="F60" s="4" t="n">
        <v>80</v>
      </c>
      <c r="J60" s="4" t="n">
        <v>91545519</v>
      </c>
      <c r="K60" s="4" t="s">
        <v>55</v>
      </c>
      <c r="L60" s="4" t="s">
        <v>15</v>
      </c>
      <c r="M60" s="4" t="s">
        <v>48</v>
      </c>
      <c r="N60" s="4" t="n">
        <v>64.92</v>
      </c>
    </row>
    <row r="61" ht="16.5" customHeight="1">
      <c r="A61" s="4" t="n">
        <v>11729927</v>
      </c>
      <c r="B61" s="4" t="s">
        <v>10</v>
      </c>
      <c r="C61" s="4" t="s">
        <v>15</v>
      </c>
      <c r="D61" s="4" t="s">
        <v>20</v>
      </c>
      <c r="E61" s="4" t="n">
        <v>295</v>
      </c>
      <c r="F61" s="4" t="n">
        <v>74.125</v>
      </c>
      <c r="J61" s="4" t="n">
        <v>5619156</v>
      </c>
      <c r="K61" s="4" t="s">
        <v>10</v>
      </c>
      <c r="L61" s="4" t="s">
        <v>12</v>
      </c>
      <c r="M61" s="4" t="s">
        <v>19</v>
      </c>
      <c r="N61" s="4" t="n">
        <v>62.4714</v>
      </c>
    </row>
    <row r="62" ht="16.5" customHeight="1">
      <c r="A62" s="4" t="n">
        <v>91532857</v>
      </c>
      <c r="B62" s="4" t="s">
        <v>49</v>
      </c>
      <c r="C62" s="4" t="s">
        <v>12</v>
      </c>
      <c r="D62" s="4" t="s">
        <v>14</v>
      </c>
      <c r="E62" s="4" t="n">
        <v>417</v>
      </c>
      <c r="F62" s="4" t="n">
        <v>72.7499</v>
      </c>
      <c r="J62" s="4" t="n">
        <v>11078963</v>
      </c>
      <c r="K62" s="4" t="s">
        <v>77</v>
      </c>
      <c r="L62" s="4" t="s">
        <v>15</v>
      </c>
      <c r="M62" s="4" t="s">
        <v>14</v>
      </c>
      <c r="N62" s="4" t="n">
        <v>58.8</v>
      </c>
    </row>
    <row r="63" ht="16.5" customHeight="1">
      <c r="A63" s="4" t="n">
        <v>91540124</v>
      </c>
      <c r="B63" s="4" t="s">
        <v>33</v>
      </c>
      <c r="C63" s="4" t="s">
        <v>12</v>
      </c>
      <c r="D63" s="4" t="s">
        <v>34</v>
      </c>
      <c r="E63" s="4" t="n">
        <v>93</v>
      </c>
      <c r="F63" s="4" t="n">
        <v>72.5207</v>
      </c>
      <c r="J63" s="4" t="n">
        <v>5623760</v>
      </c>
      <c r="K63" s="4" t="s">
        <v>84</v>
      </c>
      <c r="L63" s="4" t="s">
        <v>15</v>
      </c>
      <c r="M63" s="4" t="s">
        <v>14</v>
      </c>
      <c r="N63" s="4" t="n">
        <v>57.2</v>
      </c>
    </row>
    <row r="64" ht="16.5" customHeight="1">
      <c r="A64" s="4" t="n">
        <v>91555309</v>
      </c>
      <c r="B64" s="4" t="s">
        <v>55</v>
      </c>
      <c r="C64" s="4" t="s">
        <v>15</v>
      </c>
      <c r="D64" s="4" t="s">
        <v>48</v>
      </c>
      <c r="E64" s="4" t="n">
        <v>359</v>
      </c>
      <c r="F64" s="4" t="n">
        <v>71.4</v>
      </c>
      <c r="J64" s="4" t="n">
        <v>91534913</v>
      </c>
      <c r="K64" s="4" t="s">
        <v>50</v>
      </c>
      <c r="L64" s="4" t="s">
        <v>15</v>
      </c>
      <c r="M64" s="4" t="s">
        <v>51</v>
      </c>
      <c r="N64" s="4" t="n">
        <v>54.55</v>
      </c>
    </row>
    <row r="65" ht="16.5" customHeight="1">
      <c r="A65" s="4" t="n">
        <v>11690183</v>
      </c>
      <c r="B65" s="4" t="s">
        <v>42</v>
      </c>
      <c r="C65" s="4" t="s">
        <v>15</v>
      </c>
      <c r="D65" s="4" t="s">
        <v>14</v>
      </c>
      <c r="E65" s="4" t="n">
        <v>366</v>
      </c>
      <c r="F65" s="4" t="n">
        <v>70.5</v>
      </c>
      <c r="J65" s="4" t="n">
        <v>6706444</v>
      </c>
      <c r="K65" s="4" t="s">
        <v>78</v>
      </c>
      <c r="L65" s="4" t="s">
        <v>12</v>
      </c>
      <c r="M65" s="4" t="s">
        <v>79</v>
      </c>
      <c r="N65" s="4" t="n">
        <v>54.3939</v>
      </c>
    </row>
    <row r="66" ht="16.5" customHeight="1">
      <c r="A66" s="4" t="n">
        <v>6706444</v>
      </c>
      <c r="B66" s="4" t="s">
        <v>78</v>
      </c>
      <c r="C66" s="4" t="s">
        <v>12</v>
      </c>
      <c r="D66" s="4" t="s">
        <v>79</v>
      </c>
      <c r="E66" s="4" t="n">
        <v>96</v>
      </c>
      <c r="F66" s="4" t="n">
        <v>69.2401</v>
      </c>
      <c r="J66" s="4" t="n">
        <v>2783561</v>
      </c>
      <c r="K66" s="4" t="s">
        <v>42</v>
      </c>
      <c r="L66" s="4" t="s">
        <v>15</v>
      </c>
      <c r="M66" s="4" t="s">
        <v>14</v>
      </c>
      <c r="N66" s="4" t="n">
        <v>54.108</v>
      </c>
    </row>
    <row r="67" ht="16.5" customHeight="1">
      <c r="A67" s="4" t="n">
        <v>91548044</v>
      </c>
      <c r="B67" s="4" t="s">
        <v>92</v>
      </c>
      <c r="C67" s="4" t="s">
        <v>12</v>
      </c>
      <c r="D67" s="4" t="s">
        <v>14</v>
      </c>
      <c r="E67" s="4" t="n">
        <v>49</v>
      </c>
      <c r="F67" s="4" t="n">
        <v>68.8089</v>
      </c>
      <c r="J67" s="4" t="n">
        <v>91399437</v>
      </c>
      <c r="K67" s="4" t="s">
        <v>64</v>
      </c>
      <c r="L67" s="4" t="s">
        <v>15</v>
      </c>
      <c r="M67" s="4" t="s">
        <v>65</v>
      </c>
      <c r="N67" s="4" t="n">
        <v>52.5</v>
      </c>
    </row>
    <row r="68" ht="16.5" customHeight="1">
      <c r="A68" s="4" t="n">
        <v>91545519</v>
      </c>
      <c r="B68" s="4" t="s">
        <v>55</v>
      </c>
      <c r="C68" s="4" t="s">
        <v>15</v>
      </c>
      <c r="D68" s="4" t="s">
        <v>48</v>
      </c>
      <c r="E68" s="4" t="n">
        <v>335</v>
      </c>
      <c r="F68" s="4" t="n">
        <v>66.58</v>
      </c>
      <c r="J68" s="4" t="n">
        <v>91496145</v>
      </c>
      <c r="K68" s="4" t="s">
        <v>70</v>
      </c>
      <c r="L68" s="4" t="s">
        <v>15</v>
      </c>
      <c r="M68" s="4" t="s">
        <v>65</v>
      </c>
      <c r="N68" s="4" t="n">
        <v>52.35</v>
      </c>
    </row>
    <row r="69" ht="16.5" customHeight="1">
      <c r="A69" s="4" t="n">
        <v>8566084</v>
      </c>
      <c r="B69" s="4" t="s">
        <v>76</v>
      </c>
      <c r="C69" s="4" t="s">
        <v>15</v>
      </c>
      <c r="D69" s="4" t="s">
        <v>29</v>
      </c>
      <c r="E69" s="4" t="n">
        <v>538</v>
      </c>
      <c r="F69" s="4" t="n">
        <v>64.56</v>
      </c>
      <c r="J69" s="4" t="n">
        <v>8998645</v>
      </c>
      <c r="K69" s="4" t="s">
        <v>28</v>
      </c>
      <c r="L69" s="4" t="s">
        <v>15</v>
      </c>
      <c r="M69" s="4" t="s">
        <v>17</v>
      </c>
      <c r="N69" s="4" t="n">
        <v>50.229</v>
      </c>
    </row>
    <row r="70" ht="16.5" customHeight="1">
      <c r="A70" s="4" t="n">
        <v>91410799</v>
      </c>
      <c r="B70" s="4" t="s">
        <v>28</v>
      </c>
      <c r="C70" s="4" t="s">
        <v>15</v>
      </c>
      <c r="D70" s="4" t="s">
        <v>29</v>
      </c>
      <c r="E70" s="4" t="n">
        <v>3219</v>
      </c>
      <c r="F70" s="4" t="n">
        <v>64.38</v>
      </c>
      <c r="J70" s="4" t="n">
        <v>91546637</v>
      </c>
      <c r="K70" s="4" t="s">
        <v>162</v>
      </c>
      <c r="L70" s="4" t="s">
        <v>26</v>
      </c>
      <c r="M70" s="4" t="s">
        <v>14</v>
      </c>
      <c r="N70" s="4" t="n">
        <v>49.7</v>
      </c>
    </row>
    <row r="71" ht="16.5" customHeight="1">
      <c r="A71" s="4" t="n">
        <v>5623760</v>
      </c>
      <c r="B71" s="4" t="s">
        <v>84</v>
      </c>
      <c r="C71" s="4" t="s">
        <v>15</v>
      </c>
      <c r="D71" s="4" t="s">
        <v>14</v>
      </c>
      <c r="E71" s="4" t="n">
        <v>350</v>
      </c>
      <c r="F71" s="4" t="n">
        <v>60.25</v>
      </c>
      <c r="J71" s="4" t="n">
        <v>91530537</v>
      </c>
      <c r="K71" s="4" t="s">
        <v>163</v>
      </c>
      <c r="L71" s="4" t="s">
        <v>15</v>
      </c>
      <c r="M71" s="4" t="s">
        <v>19</v>
      </c>
      <c r="N71" s="4" t="n">
        <v>45.6</v>
      </c>
    </row>
    <row r="72" ht="16.5" customHeight="1">
      <c r="A72" s="4" t="n">
        <v>91551606</v>
      </c>
      <c r="B72" s="4" t="s">
        <v>94</v>
      </c>
      <c r="C72" s="4" t="s">
        <v>15</v>
      </c>
      <c r="D72" s="4" t="s">
        <v>34</v>
      </c>
      <c r="E72" s="4" t="n">
        <v>70</v>
      </c>
      <c r="F72" s="4" t="n">
        <v>58.6</v>
      </c>
      <c r="J72" s="4" t="n">
        <v>6061077</v>
      </c>
      <c r="K72" s="4" t="s">
        <v>39</v>
      </c>
      <c r="L72" s="4" t="s">
        <v>15</v>
      </c>
      <c r="M72" s="4" t="s">
        <v>14</v>
      </c>
      <c r="N72" s="4" t="n">
        <v>44.909</v>
      </c>
    </row>
    <row r="73" ht="16.5" customHeight="1">
      <c r="A73" s="4" t="n">
        <v>91496145</v>
      </c>
      <c r="B73" s="4" t="s">
        <v>70</v>
      </c>
      <c r="C73" s="4" t="s">
        <v>15</v>
      </c>
      <c r="D73" s="4" t="s">
        <v>65</v>
      </c>
      <c r="E73" s="4" t="n">
        <v>350</v>
      </c>
      <c r="F73" s="4" t="n">
        <v>52.5</v>
      </c>
      <c r="J73" s="4" t="n">
        <v>91550293</v>
      </c>
      <c r="K73" s="4" t="s">
        <v>57</v>
      </c>
      <c r="L73" s="4" t="s">
        <v>15</v>
      </c>
      <c r="M73" s="4" t="s">
        <v>58</v>
      </c>
      <c r="N73" s="4" t="n">
        <v>44.7</v>
      </c>
    </row>
    <row r="74" ht="16.5" customHeight="1">
      <c r="A74" s="4" t="n">
        <v>91399437</v>
      </c>
      <c r="B74" s="4" t="s">
        <v>64</v>
      </c>
      <c r="C74" s="4" t="s">
        <v>15</v>
      </c>
      <c r="D74" s="4" t="s">
        <v>65</v>
      </c>
      <c r="E74" s="4" t="n">
        <v>349</v>
      </c>
      <c r="F74" s="4" t="n">
        <v>52.35</v>
      </c>
      <c r="J74" s="4" t="n">
        <v>91540124</v>
      </c>
      <c r="K74" s="4" t="s">
        <v>33</v>
      </c>
      <c r="L74" s="4" t="s">
        <v>12</v>
      </c>
      <c r="M74" s="4" t="s">
        <v>34</v>
      </c>
      <c r="N74" s="4" t="n">
        <v>44.5501</v>
      </c>
    </row>
    <row r="75" ht="16.5" customHeight="1">
      <c r="A75" s="4" t="n">
        <v>5619156</v>
      </c>
      <c r="B75" s="4" t="s">
        <v>10</v>
      </c>
      <c r="C75" s="4" t="s">
        <v>12</v>
      </c>
      <c r="D75" s="4" t="s">
        <v>19</v>
      </c>
      <c r="E75" s="4" t="n">
        <v>97</v>
      </c>
      <c r="F75" s="4" t="n">
        <v>40.6533</v>
      </c>
      <c r="J75" s="4" t="n">
        <v>91545518</v>
      </c>
      <c r="K75" s="4" t="s">
        <v>164</v>
      </c>
      <c r="L75" s="4" t="s">
        <v>15</v>
      </c>
      <c r="M75" s="4" t="s">
        <v>165</v>
      </c>
      <c r="N75" s="4" t="n">
        <v>40.5</v>
      </c>
    </row>
    <row r="76" ht="16.5" customHeight="1">
      <c r="A76" s="4" t="n">
        <v>9415350</v>
      </c>
      <c r="B76" s="4" t="s">
        <v>41</v>
      </c>
      <c r="C76" s="4" t="s">
        <v>26</v>
      </c>
      <c r="D76" s="4" t="s">
        <v>14</v>
      </c>
      <c r="E76" s="4" t="n">
        <v>286</v>
      </c>
      <c r="F76" s="4" t="n">
        <v>38.25</v>
      </c>
      <c r="J76" s="4" t="n">
        <v>10080665</v>
      </c>
      <c r="K76" s="4" t="s">
        <v>78</v>
      </c>
      <c r="L76" s="4" t="s">
        <v>15</v>
      </c>
      <c r="M76" s="4" t="s">
        <v>82</v>
      </c>
      <c r="N76" s="4" t="n">
        <v>39.9</v>
      </c>
    </row>
    <row r="77" ht="16.5" customHeight="1">
      <c r="A77" s="4" t="n">
        <v>91407542</v>
      </c>
      <c r="B77" s="4" t="s">
        <v>28</v>
      </c>
      <c r="C77" s="4" t="s">
        <v>15</v>
      </c>
      <c r="D77" s="4" t="s">
        <v>40</v>
      </c>
      <c r="E77" s="4" t="n">
        <v>1823</v>
      </c>
      <c r="F77" s="4" t="n">
        <v>37.27</v>
      </c>
      <c r="J77" s="4" t="n">
        <v>7203110</v>
      </c>
      <c r="K77" s="4" t="s">
        <v>22</v>
      </c>
      <c r="L77" s="4" t="s">
        <v>15</v>
      </c>
      <c r="M77" s="4" t="s">
        <v>23</v>
      </c>
      <c r="N77" s="4" t="n">
        <v>39.6</v>
      </c>
    </row>
    <row r="78" ht="16.5" customHeight="1">
      <c r="A78" s="4" t="n">
        <v>8998645</v>
      </c>
      <c r="B78" s="4" t="s">
        <v>28</v>
      </c>
      <c r="C78" s="4" t="s">
        <v>15</v>
      </c>
      <c r="D78" s="4" t="s">
        <v>17</v>
      </c>
      <c r="E78" s="4" t="n">
        <v>115</v>
      </c>
      <c r="F78" s="4" t="n">
        <v>33.768</v>
      </c>
      <c r="J78" s="4" t="n">
        <v>91552653</v>
      </c>
      <c r="K78" s="4" t="s">
        <v>93</v>
      </c>
      <c r="L78" s="4" t="s">
        <v>12</v>
      </c>
      <c r="M78" s="4" t="s">
        <v>14</v>
      </c>
      <c r="N78" s="4" t="n">
        <v>39.5898</v>
      </c>
    </row>
    <row r="79" ht="16.5" customHeight="1">
      <c r="A79" s="4" t="n">
        <v>91552556</v>
      </c>
      <c r="B79" s="4" t="s">
        <v>94</v>
      </c>
      <c r="C79" s="4" t="s">
        <v>12</v>
      </c>
      <c r="D79" s="4" t="s">
        <v>34</v>
      </c>
      <c r="E79" s="4" t="n">
        <v>16</v>
      </c>
      <c r="F79" s="4" t="n">
        <v>32.0482</v>
      </c>
      <c r="J79" s="4" t="n">
        <v>91550295</v>
      </c>
      <c r="K79" s="4" t="s">
        <v>166</v>
      </c>
      <c r="L79" s="4" t="s">
        <v>15</v>
      </c>
      <c r="M79" s="4" t="s">
        <v>89</v>
      </c>
      <c r="N79" s="4" t="n">
        <v>39.2</v>
      </c>
    </row>
    <row r="80" ht="16.5" customHeight="1">
      <c r="A80" s="4" t="n">
        <v>9102719</v>
      </c>
      <c r="B80" s="4" t="s">
        <v>88</v>
      </c>
      <c r="C80" s="4" t="s">
        <v>15</v>
      </c>
      <c r="D80" s="4" t="s">
        <v>89</v>
      </c>
      <c r="E80" s="4" t="n">
        <v>214</v>
      </c>
      <c r="F80" s="4" t="n">
        <v>31.823</v>
      </c>
      <c r="J80" s="4" t="n">
        <v>8312006</v>
      </c>
      <c r="K80" s="4" t="s">
        <v>69</v>
      </c>
      <c r="L80" s="4" t="s">
        <v>15</v>
      </c>
      <c r="M80" s="4" t="s">
        <v>14</v>
      </c>
      <c r="N80" s="4" t="n">
        <v>38.88</v>
      </c>
    </row>
    <row r="81" ht="16.5" customHeight="1">
      <c r="A81" s="4" t="n">
        <v>10080665</v>
      </c>
      <c r="B81" s="4" t="s">
        <v>78</v>
      </c>
      <c r="C81" s="4" t="s">
        <v>15</v>
      </c>
      <c r="D81" s="4" t="s">
        <v>82</v>
      </c>
      <c r="E81" s="4" t="n">
        <v>78</v>
      </c>
      <c r="F81" s="4" t="n">
        <v>29.64</v>
      </c>
      <c r="J81" s="4" t="n">
        <v>5556054</v>
      </c>
      <c r="K81" s="4" t="s">
        <v>66</v>
      </c>
      <c r="L81" s="4" t="s">
        <v>15</v>
      </c>
      <c r="M81" s="4" t="s">
        <v>40</v>
      </c>
      <c r="N81" s="4" t="n">
        <v>38.711</v>
      </c>
    </row>
    <row r="82" ht="16.5" customHeight="1">
      <c r="A82" s="4" t="n">
        <v>5365722</v>
      </c>
      <c r="B82" s="4" t="s">
        <v>86</v>
      </c>
      <c r="C82" s="4" t="s">
        <v>12</v>
      </c>
      <c r="D82" s="4" t="s">
        <v>87</v>
      </c>
      <c r="E82" s="4" t="n">
        <v>78</v>
      </c>
      <c r="F82" s="4" t="n">
        <v>28.9722</v>
      </c>
      <c r="J82" s="4" t="n">
        <v>9311355</v>
      </c>
      <c r="K82" s="4" t="s">
        <v>31</v>
      </c>
      <c r="L82" s="4" t="s">
        <v>15</v>
      </c>
      <c r="M82" s="4" t="s">
        <v>14</v>
      </c>
      <c r="N82" s="4" t="n">
        <v>36.15</v>
      </c>
    </row>
    <row r="83" ht="16.5" customHeight="1">
      <c r="A83" s="4" t="n">
        <v>5556054</v>
      </c>
      <c r="B83" s="4" t="s">
        <v>66</v>
      </c>
      <c r="C83" s="4" t="s">
        <v>15</v>
      </c>
      <c r="D83" s="4" t="s">
        <v>40</v>
      </c>
      <c r="E83" s="4" t="n">
        <v>24</v>
      </c>
      <c r="F83" s="4" t="n">
        <v>27.872</v>
      </c>
      <c r="J83" s="4" t="n">
        <v>11511535</v>
      </c>
      <c r="K83" s="4" t="s">
        <v>77</v>
      </c>
      <c r="L83" s="4" t="s">
        <v>26</v>
      </c>
      <c r="M83" s="4" t="s">
        <v>14</v>
      </c>
      <c r="N83" s="4" t="n">
        <v>33.01</v>
      </c>
    </row>
    <row r="84" ht="16.5" customHeight="1">
      <c r="A84" s="4" t="n">
        <v>91533906</v>
      </c>
      <c r="B84" s="4" t="s">
        <v>53</v>
      </c>
      <c r="C84" s="4" t="s">
        <v>15</v>
      </c>
      <c r="D84" s="4" t="s">
        <v>54</v>
      </c>
      <c r="E84" s="4" t="n">
        <v>27</v>
      </c>
      <c r="F84" s="4" t="n">
        <v>27</v>
      </c>
      <c r="J84" s="4" t="n">
        <v>9102719</v>
      </c>
      <c r="K84" s="4" t="s">
        <v>88</v>
      </c>
      <c r="L84" s="4" t="s">
        <v>15</v>
      </c>
      <c r="M84" s="4" t="s">
        <v>89</v>
      </c>
      <c r="N84" s="4" t="n">
        <v>31.555</v>
      </c>
    </row>
    <row r="85" ht="16.5" customHeight="1">
      <c r="A85" s="4" t="n">
        <v>8312006</v>
      </c>
      <c r="B85" s="4" t="s">
        <v>69</v>
      </c>
      <c r="C85" s="4" t="s">
        <v>15</v>
      </c>
      <c r="D85" s="4" t="s">
        <v>14</v>
      </c>
      <c r="E85" s="4" t="n">
        <v>222</v>
      </c>
      <c r="F85" s="4" t="n">
        <v>26.64</v>
      </c>
      <c r="J85" s="4" t="n">
        <v>11687908</v>
      </c>
      <c r="K85" s="4" t="s">
        <v>97</v>
      </c>
      <c r="L85" s="4" t="s">
        <v>26</v>
      </c>
      <c r="M85" s="4" t="s">
        <v>14</v>
      </c>
      <c r="N85" s="4" t="n">
        <v>29.27</v>
      </c>
    </row>
    <row r="86" ht="16.5" customHeight="1">
      <c r="A86" s="4" t="n">
        <v>91399439</v>
      </c>
      <c r="B86" s="4" t="s">
        <v>63</v>
      </c>
      <c r="C86" s="4" t="s">
        <v>15</v>
      </c>
      <c r="D86" s="4" t="s">
        <v>29</v>
      </c>
      <c r="E86" s="4" t="n">
        <v>236</v>
      </c>
      <c r="F86" s="4" t="n">
        <v>23.6</v>
      </c>
      <c r="J86" s="4" t="n">
        <v>91526021</v>
      </c>
      <c r="K86" s="4" t="s">
        <v>167</v>
      </c>
      <c r="L86" s="4" t="s">
        <v>12</v>
      </c>
      <c r="M86" s="4" t="s">
        <v>14</v>
      </c>
      <c r="N86" s="4" t="n">
        <v>28.8535</v>
      </c>
    </row>
    <row r="87" ht="16.5" customHeight="1">
      <c r="A87" s="4" t="n">
        <v>9096620</v>
      </c>
      <c r="B87" s="4" t="s">
        <v>95</v>
      </c>
      <c r="C87" s="4" t="s">
        <v>26</v>
      </c>
      <c r="D87" s="4" t="s">
        <v>40</v>
      </c>
      <c r="E87" s="4" t="n">
        <v>201</v>
      </c>
      <c r="F87" s="4" t="n">
        <v>21.71</v>
      </c>
      <c r="J87" s="4" t="n">
        <v>91554852</v>
      </c>
      <c r="K87" s="4" t="s">
        <v>55</v>
      </c>
      <c r="L87" s="4" t="s">
        <v>12</v>
      </c>
      <c r="M87" s="4" t="s">
        <v>40</v>
      </c>
      <c r="N87" s="4" t="n">
        <v>26.8419</v>
      </c>
    </row>
    <row r="88" ht="16.5" customHeight="1">
      <c r="A88" s="4" t="n">
        <v>91552653</v>
      </c>
      <c r="B88" s="4" t="s">
        <v>93</v>
      </c>
      <c r="C88" s="4" t="s">
        <v>12</v>
      </c>
      <c r="D88" s="4" t="s">
        <v>14</v>
      </c>
      <c r="E88" s="4" t="n">
        <v>17</v>
      </c>
      <c r="F88" s="4" t="n">
        <v>21.6821</v>
      </c>
      <c r="J88" s="4" t="n">
        <v>91528810</v>
      </c>
      <c r="K88" s="4" t="s">
        <v>83</v>
      </c>
      <c r="L88" s="4" t="s">
        <v>15</v>
      </c>
      <c r="M88" s="4" t="s">
        <v>14</v>
      </c>
      <c r="N88" s="4" t="n">
        <v>25.6</v>
      </c>
    </row>
    <row r="89" ht="16.5" customHeight="1">
      <c r="A89" s="4" t="n">
        <v>7203110</v>
      </c>
      <c r="B89" s="4" t="s">
        <v>22</v>
      </c>
      <c r="C89" s="4" t="s">
        <v>15</v>
      </c>
      <c r="D89" s="4" t="s">
        <v>23</v>
      </c>
      <c r="E89" s="4" t="n">
        <v>106</v>
      </c>
      <c r="F89" s="4" t="n">
        <v>21.3</v>
      </c>
      <c r="J89" s="4" t="n">
        <v>10763114</v>
      </c>
      <c r="K89" s="4" t="s">
        <v>168</v>
      </c>
      <c r="L89" s="4" t="s">
        <v>26</v>
      </c>
      <c r="M89" s="4" t="s">
        <v>169</v>
      </c>
      <c r="N89" s="4" t="n">
        <v>25.32</v>
      </c>
    </row>
    <row r="90" ht="16.5" customHeight="1">
      <c r="A90" s="4" t="n">
        <v>9311355</v>
      </c>
      <c r="B90" s="4" t="s">
        <v>31</v>
      </c>
      <c r="C90" s="4" t="s">
        <v>15</v>
      </c>
      <c r="D90" s="4" t="s">
        <v>14</v>
      </c>
      <c r="E90" s="4" t="n">
        <v>140</v>
      </c>
      <c r="F90" s="4" t="n">
        <v>21</v>
      </c>
      <c r="J90" s="4" t="n">
        <v>91399439</v>
      </c>
      <c r="K90" s="4" t="s">
        <v>63</v>
      </c>
      <c r="L90" s="4" t="s">
        <v>15</v>
      </c>
      <c r="M90" s="4" t="s">
        <v>29</v>
      </c>
      <c r="N90" s="4" t="n">
        <v>25.1</v>
      </c>
    </row>
    <row r="91" ht="16.5" customHeight="1">
      <c r="A91" s="4" t="n">
        <v>91554851</v>
      </c>
      <c r="B91" s="4" t="s">
        <v>55</v>
      </c>
      <c r="C91" s="4" t="s">
        <v>26</v>
      </c>
      <c r="D91" s="4" t="s">
        <v>40</v>
      </c>
      <c r="E91" s="4" t="n">
        <v>34</v>
      </c>
      <c r="F91" s="4" t="n">
        <v>20.43</v>
      </c>
      <c r="J91" s="4" t="n">
        <v>8942077</v>
      </c>
      <c r="K91" s="4" t="s">
        <v>90</v>
      </c>
      <c r="L91" s="4" t="s">
        <v>15</v>
      </c>
      <c r="M91" s="4" t="s">
        <v>65</v>
      </c>
      <c r="N91" s="4" t="n">
        <v>22.2</v>
      </c>
    </row>
    <row r="92" ht="16.5" customHeight="1">
      <c r="A92" s="4" t="n">
        <v>9751142</v>
      </c>
      <c r="B92" s="4" t="s">
        <v>68</v>
      </c>
      <c r="C92" s="4" t="s">
        <v>32</v>
      </c>
      <c r="D92" s="4" t="s">
        <v>11</v>
      </c>
      <c r="E92" s="4" t="n">
        <v>10</v>
      </c>
      <c r="F92" s="4" t="n">
        <v>17.89</v>
      </c>
      <c r="J92" s="4" t="n">
        <v>9415350</v>
      </c>
      <c r="K92" s="4" t="s">
        <v>41</v>
      </c>
      <c r="L92" s="4" t="s">
        <v>26</v>
      </c>
      <c r="M92" s="4" t="s">
        <v>14</v>
      </c>
      <c r="N92" s="4" t="n">
        <v>21.66</v>
      </c>
    </row>
    <row r="93" ht="16.5" customHeight="1">
      <c r="A93" s="4" t="n">
        <v>91550294</v>
      </c>
      <c r="B93" s="4" t="s">
        <v>59</v>
      </c>
      <c r="C93" s="4" t="s">
        <v>15</v>
      </c>
      <c r="D93" s="4" t="s">
        <v>34</v>
      </c>
      <c r="E93" s="4" t="n">
        <v>22</v>
      </c>
      <c r="F93" s="4" t="n">
        <v>17.6</v>
      </c>
      <c r="J93" s="4" t="n">
        <v>91544364</v>
      </c>
      <c r="K93" s="4" t="s">
        <v>56</v>
      </c>
      <c r="L93" s="4" t="s">
        <v>15</v>
      </c>
      <c r="M93" s="4" t="s">
        <v>34</v>
      </c>
      <c r="N93" s="4" t="n">
        <v>21.6</v>
      </c>
    </row>
    <row r="94" ht="16.5" customHeight="1">
      <c r="A94" s="4" t="n">
        <v>11924259</v>
      </c>
      <c r="B94" s="4" t="s">
        <v>74</v>
      </c>
      <c r="C94" s="4" t="s">
        <v>15</v>
      </c>
      <c r="D94" s="4" t="s">
        <v>40</v>
      </c>
      <c r="E94" s="4" t="n">
        <v>138</v>
      </c>
      <c r="F94" s="4" t="n">
        <v>16.44</v>
      </c>
      <c r="J94" s="4" t="n">
        <v>91550294</v>
      </c>
      <c r="K94" s="4" t="s">
        <v>59</v>
      </c>
      <c r="L94" s="4" t="s">
        <v>15</v>
      </c>
      <c r="M94" s="4" t="s">
        <v>34</v>
      </c>
      <c r="N94" s="4" t="n">
        <v>15.2</v>
      </c>
    </row>
    <row r="95" ht="16.5" customHeight="1">
      <c r="A95" s="4" t="n">
        <v>91551415</v>
      </c>
      <c r="B95" s="4" t="s">
        <v>94</v>
      </c>
      <c r="C95" s="4" t="s">
        <v>21</v>
      </c>
      <c r="D95" s="4" t="s">
        <v>34</v>
      </c>
      <c r="E95" s="4" t="n">
        <v>16</v>
      </c>
      <c r="F95" s="4" t="n">
        <v>16</v>
      </c>
      <c r="J95" s="4" t="n">
        <v>11687930</v>
      </c>
      <c r="K95" s="4" t="s">
        <v>97</v>
      </c>
      <c r="L95" s="4" t="s">
        <v>12</v>
      </c>
      <c r="M95" s="4" t="s">
        <v>14</v>
      </c>
      <c r="N95" s="4" t="n">
        <v>15.1574</v>
      </c>
    </row>
    <row r="96" ht="16.5" customHeight="1">
      <c r="A96" s="4" t="n">
        <v>8531973</v>
      </c>
      <c r="B96" s="4" t="s">
        <v>16</v>
      </c>
      <c r="C96" s="4" t="s">
        <v>26</v>
      </c>
      <c r="D96" s="4" t="s">
        <v>18</v>
      </c>
      <c r="E96" s="4" t="n">
        <v>29</v>
      </c>
      <c r="F96" s="4" t="n">
        <v>14.87</v>
      </c>
      <c r="J96" s="4" t="n">
        <v>91551415</v>
      </c>
      <c r="K96" s="4" t="s">
        <v>94</v>
      </c>
      <c r="L96" s="4" t="s">
        <v>21</v>
      </c>
      <c r="M96" s="4" t="s">
        <v>34</v>
      </c>
      <c r="N96" s="4" t="n">
        <v>14</v>
      </c>
    </row>
    <row r="97" ht="16.5" customHeight="1">
      <c r="A97" s="4" t="n">
        <v>8942077</v>
      </c>
      <c r="B97" s="4" t="s">
        <v>90</v>
      </c>
      <c r="C97" s="4" t="s">
        <v>15</v>
      </c>
      <c r="D97" s="4" t="s">
        <v>65</v>
      </c>
      <c r="E97" s="4" t="n">
        <v>69</v>
      </c>
      <c r="F97" s="4" t="n">
        <v>13.8</v>
      </c>
      <c r="J97" s="4" t="n">
        <v>10501490</v>
      </c>
      <c r="K97" s="4" t="s">
        <v>13</v>
      </c>
      <c r="L97" s="4" t="s">
        <v>15</v>
      </c>
      <c r="M97" s="4" t="s">
        <v>14</v>
      </c>
      <c r="N97" s="4" t="n">
        <v>11.7</v>
      </c>
    </row>
    <row r="98" ht="16.5" customHeight="1">
      <c r="A98" s="4" t="n">
        <v>91556262</v>
      </c>
      <c r="B98" s="4" t="s">
        <v>91</v>
      </c>
      <c r="C98" s="4" t="s">
        <v>15</v>
      </c>
      <c r="D98" s="4" t="s">
        <v>14</v>
      </c>
      <c r="E98" s="4" t="n">
        <v>45</v>
      </c>
      <c r="F98" s="4" t="n">
        <v>11.25</v>
      </c>
      <c r="J98" s="4" t="n">
        <v>91548042</v>
      </c>
      <c r="K98" s="4" t="s">
        <v>13</v>
      </c>
      <c r="L98" s="4" t="s">
        <v>12</v>
      </c>
      <c r="M98" s="4" t="s">
        <v>14</v>
      </c>
      <c r="N98" s="4" t="n">
        <v>10.9869</v>
      </c>
    </row>
    <row r="99" ht="16.5" customHeight="1">
      <c r="A99" s="4" t="n">
        <v>8670368</v>
      </c>
      <c r="B99" s="4" t="s">
        <v>16</v>
      </c>
      <c r="C99" s="4" t="s">
        <v>32</v>
      </c>
      <c r="D99" s="4" t="s">
        <v>11</v>
      </c>
      <c r="E99" s="4" t="n">
        <v>37</v>
      </c>
      <c r="F99" s="4" t="n">
        <v>8.89</v>
      </c>
      <c r="J99" s="4" t="n">
        <v>8629624</v>
      </c>
      <c r="K99" s="4" t="s">
        <v>170</v>
      </c>
      <c r="L99" s="4" t="s">
        <v>15</v>
      </c>
      <c r="M99" s="4" t="s">
        <v>14</v>
      </c>
      <c r="N99" s="4" t="n">
        <v>10.6</v>
      </c>
    </row>
    <row r="100" ht="16.5" customHeight="1">
      <c r="A100" s="4" t="n">
        <v>91554852</v>
      </c>
      <c r="B100" s="4" t="s">
        <v>55</v>
      </c>
      <c r="C100" s="4" t="s">
        <v>12</v>
      </c>
      <c r="D100" s="4" t="s">
        <v>40</v>
      </c>
      <c r="E100" s="4" t="n">
        <v>20</v>
      </c>
      <c r="F100" s="4" t="n">
        <v>8.5215</v>
      </c>
      <c r="J100" s="4" t="n">
        <v>8566084</v>
      </c>
      <c r="K100" s="4" t="s">
        <v>76</v>
      </c>
      <c r="L100" s="4" t="s">
        <v>15</v>
      </c>
      <c r="M100" s="4" t="s">
        <v>29</v>
      </c>
      <c r="N100" s="4" t="n">
        <v>8.64</v>
      </c>
    </row>
    <row r="101" ht="16.5" customHeight="1">
      <c r="A101" s="4" t="n">
        <v>10501490</v>
      </c>
      <c r="B101" s="4" t="s">
        <v>13</v>
      </c>
      <c r="C101" s="4" t="s">
        <v>15</v>
      </c>
      <c r="D101" s="4" t="s">
        <v>14</v>
      </c>
      <c r="E101" s="4" t="n">
        <v>62</v>
      </c>
      <c r="F101" s="4" t="n">
        <v>8.06</v>
      </c>
      <c r="J101" s="4" t="n">
        <v>9751142</v>
      </c>
      <c r="K101" s="4" t="s">
        <v>68</v>
      </c>
      <c r="L101" s="4" t="s">
        <v>32</v>
      </c>
      <c r="M101" s="4" t="s">
        <v>11</v>
      </c>
      <c r="N101" s="4" t="n">
        <v>6.64</v>
      </c>
    </row>
    <row r="102" ht="16.5" customHeight="1">
      <c r="A102" s="4" t="n">
        <v>10815258</v>
      </c>
      <c r="B102" s="4" t="s">
        <v>45</v>
      </c>
      <c r="C102" s="4" t="s">
        <v>15</v>
      </c>
      <c r="D102" s="4" t="s">
        <v>14</v>
      </c>
      <c r="E102" s="4" t="n">
        <v>39</v>
      </c>
      <c r="F102" s="4" t="n">
        <v>7.917</v>
      </c>
      <c r="J102" s="4" t="n">
        <v>8531973</v>
      </c>
      <c r="K102" s="4" t="s">
        <v>16</v>
      </c>
      <c r="L102" s="4" t="s">
        <v>26</v>
      </c>
      <c r="M102" s="4" t="s">
        <v>18</v>
      </c>
      <c r="N102" s="4" t="n">
        <v>6.49</v>
      </c>
    </row>
    <row r="103" ht="16.5" customHeight="1">
      <c r="A103" s="4" t="n">
        <v>91538336</v>
      </c>
      <c r="B103" s="4" t="s">
        <v>52</v>
      </c>
      <c r="C103" s="4" t="s">
        <v>15</v>
      </c>
      <c r="D103" s="4" t="s">
        <v>35</v>
      </c>
      <c r="E103" s="4" t="n">
        <v>9</v>
      </c>
      <c r="F103" s="4" t="n">
        <v>7.2</v>
      </c>
      <c r="J103" s="4" t="n">
        <v>11655596</v>
      </c>
      <c r="K103" s="4" t="s">
        <v>47</v>
      </c>
      <c r="L103" s="4" t="s">
        <v>12</v>
      </c>
      <c r="M103" s="4" t="s">
        <v>14</v>
      </c>
      <c r="N103" s="4" t="n">
        <v>6.0692</v>
      </c>
    </row>
    <row r="104" ht="16.5" customHeight="1">
      <c r="A104" s="4" t="n">
        <v>91557160</v>
      </c>
      <c r="B104" s="4" t="s">
        <v>62</v>
      </c>
      <c r="C104" s="4" t="s">
        <v>15</v>
      </c>
      <c r="D104" s="4" t="s">
        <v>11</v>
      </c>
      <c r="E104" s="4" t="n">
        <v>49</v>
      </c>
      <c r="F104" s="4" t="n">
        <v>7.2</v>
      </c>
      <c r="J104" s="4" t="n">
        <v>11381987</v>
      </c>
      <c r="K104" s="4" t="s">
        <v>97</v>
      </c>
      <c r="L104" s="4" t="s">
        <v>15</v>
      </c>
      <c r="M104" s="4" t="s">
        <v>14</v>
      </c>
      <c r="N104" s="4" t="n">
        <v>6.05</v>
      </c>
    </row>
    <row r="105" ht="16.5" customHeight="1">
      <c r="A105" s="4" t="n">
        <v>91554853</v>
      </c>
      <c r="B105" s="4" t="s">
        <v>55</v>
      </c>
      <c r="C105" s="4" t="s">
        <v>21</v>
      </c>
      <c r="D105" s="4" t="s">
        <v>48</v>
      </c>
      <c r="E105" s="4" t="n">
        <v>23</v>
      </c>
      <c r="F105" s="4" t="n">
        <v>6.902</v>
      </c>
      <c r="J105" s="4" t="n">
        <v>91533906</v>
      </c>
      <c r="K105" s="4" t="s">
        <v>53</v>
      </c>
      <c r="L105" s="4" t="s">
        <v>15</v>
      </c>
      <c r="M105" s="4" t="s">
        <v>54</v>
      </c>
      <c r="N105" s="4" t="n">
        <v>6</v>
      </c>
    </row>
    <row r="106" ht="16.5" customHeight="1">
      <c r="A106" s="4" t="n">
        <v>91538301</v>
      </c>
      <c r="B106" s="4" t="s">
        <v>70</v>
      </c>
      <c r="C106" s="4" t="s">
        <v>15</v>
      </c>
      <c r="D106" s="4" t="s">
        <v>14</v>
      </c>
      <c r="E106" s="4" t="n">
        <v>31</v>
      </c>
      <c r="F106" s="4" t="n">
        <v>6.82</v>
      </c>
      <c r="J106" s="4" t="n">
        <v>91538300</v>
      </c>
      <c r="K106" s="4" t="s">
        <v>70</v>
      </c>
      <c r="L106" s="4" t="s">
        <v>15</v>
      </c>
      <c r="M106" s="4" t="s">
        <v>40</v>
      </c>
      <c r="N106" s="4" t="n">
        <v>5.88</v>
      </c>
    </row>
    <row r="107" ht="16.5" customHeight="1">
      <c r="A107" s="4" t="n">
        <v>91557333</v>
      </c>
      <c r="B107" s="4" t="s">
        <v>37</v>
      </c>
      <c r="C107" s="4" t="s">
        <v>12</v>
      </c>
      <c r="D107" s="4" t="s">
        <v>14</v>
      </c>
      <c r="E107" s="4" t="n">
        <v>0</v>
      </c>
      <c r="F107" s="4" t="n">
        <v>6.804</v>
      </c>
      <c r="J107" s="4" t="n">
        <v>91538301</v>
      </c>
      <c r="K107" s="4" t="s">
        <v>70</v>
      </c>
      <c r="L107" s="4" t="s">
        <v>15</v>
      </c>
      <c r="M107" s="4" t="s">
        <v>14</v>
      </c>
      <c r="N107" s="4" t="n">
        <v>4.62</v>
      </c>
    </row>
    <row r="108" ht="16.5" customHeight="1">
      <c r="A108" s="4" t="n">
        <v>6061077</v>
      </c>
      <c r="B108" s="4" t="s">
        <v>39</v>
      </c>
      <c r="C108" s="4" t="s">
        <v>15</v>
      </c>
      <c r="D108" s="4" t="s">
        <v>14</v>
      </c>
      <c r="E108" s="4" t="n">
        <v>9</v>
      </c>
      <c r="F108" s="4" t="n">
        <v>6.731</v>
      </c>
      <c r="J108" s="4" t="n">
        <v>10298628</v>
      </c>
      <c r="K108" s="4" t="s">
        <v>46</v>
      </c>
      <c r="L108" s="4" t="s">
        <v>26</v>
      </c>
      <c r="M108" s="4" t="s">
        <v>14</v>
      </c>
      <c r="N108" s="4" t="n">
        <v>4.35</v>
      </c>
    </row>
    <row r="109" ht="16.5" customHeight="1">
      <c r="A109" s="4" t="n">
        <v>91528810</v>
      </c>
      <c r="B109" s="4" t="s">
        <v>83</v>
      </c>
      <c r="C109" s="4" t="s">
        <v>15</v>
      </c>
      <c r="D109" s="4" t="s">
        <v>14</v>
      </c>
      <c r="E109" s="4" t="n">
        <v>31</v>
      </c>
      <c r="F109" s="4" t="n">
        <v>6.2</v>
      </c>
      <c r="J109" s="4" t="n">
        <v>91538306</v>
      </c>
      <c r="K109" s="4" t="s">
        <v>70</v>
      </c>
      <c r="L109" s="4" t="s">
        <v>15</v>
      </c>
      <c r="M109" s="4" t="s">
        <v>65</v>
      </c>
      <c r="N109" s="4" t="n">
        <v>4.32</v>
      </c>
    </row>
    <row r="110" ht="16.5" customHeight="1">
      <c r="A110" s="4" t="n">
        <v>11924419</v>
      </c>
      <c r="B110" s="4" t="s">
        <v>74</v>
      </c>
      <c r="C110" s="4" t="s">
        <v>26</v>
      </c>
      <c r="D110" s="4" t="s">
        <v>40</v>
      </c>
      <c r="E110" s="4" t="n">
        <v>83</v>
      </c>
      <c r="F110" s="4" t="n">
        <v>6.16</v>
      </c>
      <c r="J110" s="4" t="n">
        <v>11324493</v>
      </c>
      <c r="K110" s="4" t="s">
        <v>28</v>
      </c>
      <c r="L110" s="4" t="s">
        <v>15</v>
      </c>
      <c r="M110" s="4" t="s">
        <v>17</v>
      </c>
      <c r="N110" s="4" t="n">
        <v>4.2</v>
      </c>
    </row>
    <row r="111" ht="16.5" customHeight="1">
      <c r="A111" s="4" t="n">
        <v>91557161</v>
      </c>
      <c r="B111" s="4" t="s">
        <v>36</v>
      </c>
      <c r="C111" s="4" t="s">
        <v>12</v>
      </c>
      <c r="D111" s="4" t="s">
        <v>14</v>
      </c>
      <c r="E111" s="4" t="n">
        <v>0</v>
      </c>
      <c r="F111" s="4" t="n">
        <v>5.7254</v>
      </c>
      <c r="J111" s="4" t="n">
        <v>11763482</v>
      </c>
      <c r="K111" s="4" t="s">
        <v>47</v>
      </c>
      <c r="L111" s="4" t="s">
        <v>12</v>
      </c>
      <c r="M111" s="4" t="s">
        <v>14</v>
      </c>
      <c r="N111" s="4" t="n">
        <v>4.1189</v>
      </c>
    </row>
    <row r="112" ht="16.5" customHeight="1">
      <c r="A112" s="4" t="n">
        <v>11324493</v>
      </c>
      <c r="B112" s="4" t="s">
        <v>28</v>
      </c>
      <c r="C112" s="4" t="s">
        <v>15</v>
      </c>
      <c r="D112" s="4" t="s">
        <v>17</v>
      </c>
      <c r="E112" s="4" t="n">
        <v>18</v>
      </c>
      <c r="F112" s="4" t="n">
        <v>5.18</v>
      </c>
      <c r="J112" s="4" t="n">
        <v>91520433</v>
      </c>
      <c r="K112" s="4" t="s">
        <v>70</v>
      </c>
      <c r="L112" s="4" t="s">
        <v>15</v>
      </c>
      <c r="M112" s="4" t="s">
        <v>14</v>
      </c>
      <c r="N112" s="4" t="n">
        <v>3.68</v>
      </c>
    </row>
    <row r="113" ht="16.5" customHeight="1">
      <c r="A113" s="4" t="n">
        <v>91557162</v>
      </c>
      <c r="B113" s="4" t="s">
        <v>38</v>
      </c>
      <c r="C113" s="4" t="s">
        <v>12</v>
      </c>
      <c r="D113" s="4" t="s">
        <v>14</v>
      </c>
      <c r="E113" s="4" t="n">
        <v>0</v>
      </c>
      <c r="F113" s="4" t="n">
        <v>5.0506</v>
      </c>
      <c r="J113" s="4" t="n">
        <v>8670368</v>
      </c>
      <c r="K113" s="4" t="s">
        <v>16</v>
      </c>
      <c r="L113" s="4" t="s">
        <v>32</v>
      </c>
      <c r="M113" s="4" t="s">
        <v>11</v>
      </c>
      <c r="N113" s="4" t="n">
        <v>3.67</v>
      </c>
    </row>
    <row r="114" ht="16.5" customHeight="1">
      <c r="A114" s="4" t="n">
        <v>91538300</v>
      </c>
      <c r="B114" s="4" t="s">
        <v>70</v>
      </c>
      <c r="C114" s="4" t="s">
        <v>15</v>
      </c>
      <c r="D114" s="4" t="s">
        <v>40</v>
      </c>
      <c r="E114" s="4" t="n">
        <v>30</v>
      </c>
      <c r="F114" s="4" t="n">
        <v>4.2</v>
      </c>
      <c r="J114" s="4" t="n">
        <v>11690183</v>
      </c>
      <c r="K114" s="4" t="s">
        <v>42</v>
      </c>
      <c r="L114" s="4" t="s">
        <v>15</v>
      </c>
      <c r="M114" s="4" t="s">
        <v>14</v>
      </c>
      <c r="N114" s="4" t="n">
        <v>3.2</v>
      </c>
    </row>
    <row r="115" ht="16.5" customHeight="1">
      <c r="A115" s="4" t="n">
        <v>11655595</v>
      </c>
      <c r="B115" s="4" t="s">
        <v>47</v>
      </c>
      <c r="C115" s="4" t="s">
        <v>26</v>
      </c>
      <c r="D115" s="4" t="s">
        <v>14</v>
      </c>
      <c r="E115" s="4" t="n">
        <v>3</v>
      </c>
      <c r="F115" s="4" t="n">
        <v>3.31</v>
      </c>
      <c r="J115" s="4" t="n">
        <v>11080098</v>
      </c>
      <c r="K115" s="4" t="s">
        <v>22</v>
      </c>
      <c r="L115" s="4" t="s">
        <v>15</v>
      </c>
      <c r="M115" s="4" t="s">
        <v>24</v>
      </c>
      <c r="N115" s="4" t="n">
        <v>2.85</v>
      </c>
    </row>
    <row r="116" ht="16.5" customHeight="1">
      <c r="A116" s="4" t="n">
        <v>91520433</v>
      </c>
      <c r="B116" s="4" t="s">
        <v>70</v>
      </c>
      <c r="C116" s="4" t="s">
        <v>15</v>
      </c>
      <c r="D116" s="4" t="s">
        <v>14</v>
      </c>
      <c r="E116" s="4" t="n">
        <v>20</v>
      </c>
      <c r="F116" s="4" t="n">
        <v>3.2</v>
      </c>
      <c r="J116" s="4" t="n">
        <v>8758947</v>
      </c>
      <c r="K116" s="4" t="s">
        <v>161</v>
      </c>
      <c r="L116" s="4" t="s">
        <v>15</v>
      </c>
      <c r="M116" s="4" t="s">
        <v>40</v>
      </c>
      <c r="N116" s="4" t="n">
        <v>2.24</v>
      </c>
    </row>
    <row r="117" ht="16.5" customHeight="1">
      <c r="A117" s="4" t="n">
        <v>91557347</v>
      </c>
      <c r="B117" s="4" t="s">
        <v>61</v>
      </c>
      <c r="C117" s="4" t="s">
        <v>15</v>
      </c>
      <c r="D117" s="4" t="s">
        <v>14</v>
      </c>
      <c r="E117" s="4" t="n">
        <v>5</v>
      </c>
      <c r="F117" s="4" t="n">
        <v>2.5</v>
      </c>
      <c r="J117" s="4" t="n">
        <v>10815258</v>
      </c>
      <c r="K117" s="4" t="s">
        <v>45</v>
      </c>
      <c r="L117" s="4" t="s">
        <v>15</v>
      </c>
      <c r="M117" s="4" t="s">
        <v>14</v>
      </c>
      <c r="N117" s="4" t="n">
        <v>2.233</v>
      </c>
    </row>
    <row r="118" ht="16.5" customHeight="1">
      <c r="A118" s="4" t="n">
        <v>11763482</v>
      </c>
      <c r="B118" s="4" t="s">
        <v>47</v>
      </c>
      <c r="C118" s="4" t="s">
        <v>12</v>
      </c>
      <c r="D118" s="4" t="s">
        <v>14</v>
      </c>
      <c r="E118" s="4" t="n">
        <v>0</v>
      </c>
      <c r="F118" s="4" t="n">
        <v>2.3486</v>
      </c>
      <c r="J118" s="4" t="n">
        <v>91535229</v>
      </c>
      <c r="K118" s="4" t="s">
        <v>28</v>
      </c>
      <c r="L118" s="4" t="s">
        <v>15</v>
      </c>
      <c r="M118" s="4" t="s">
        <v>40</v>
      </c>
      <c r="N118" s="4" t="n">
        <v>1.89</v>
      </c>
    </row>
    <row r="119" ht="16.5" customHeight="1">
      <c r="A119" s="4" t="n">
        <v>91535331</v>
      </c>
      <c r="B119" s="4" t="s">
        <v>28</v>
      </c>
      <c r="C119" s="4" t="s">
        <v>15</v>
      </c>
      <c r="D119" s="4" t="s">
        <v>29</v>
      </c>
      <c r="E119" s="4" t="n">
        <v>66</v>
      </c>
      <c r="F119" s="4" t="n">
        <v>2.22</v>
      </c>
      <c r="J119" s="4" t="n">
        <v>91535331</v>
      </c>
      <c r="K119" s="4" t="s">
        <v>28</v>
      </c>
      <c r="L119" s="4" t="s">
        <v>15</v>
      </c>
      <c r="M119" s="4" t="s">
        <v>29</v>
      </c>
      <c r="N119" s="4" t="n">
        <v>1.38</v>
      </c>
    </row>
    <row r="120" ht="16.5" customHeight="1">
      <c r="A120" s="4" t="n">
        <v>91538306</v>
      </c>
      <c r="B120" s="4" t="s">
        <v>70</v>
      </c>
      <c r="C120" s="4" t="s">
        <v>15</v>
      </c>
      <c r="D120" s="4" t="s">
        <v>65</v>
      </c>
      <c r="E120" s="4" t="n">
        <v>11</v>
      </c>
      <c r="F120" s="4" t="n">
        <v>1.98</v>
      </c>
      <c r="J120" s="4" t="n">
        <v>11655595</v>
      </c>
      <c r="K120" s="4" t="s">
        <v>47</v>
      </c>
      <c r="L120" s="4" t="s">
        <v>26</v>
      </c>
      <c r="M120" s="4" t="s">
        <v>14</v>
      </c>
      <c r="N120" s="4" t="n">
        <v>1.06</v>
      </c>
    </row>
    <row r="121" ht="16.5" customHeight="1">
      <c r="A121" s="4" t="n">
        <v>11080098</v>
      </c>
      <c r="B121" s="4" t="s">
        <v>22</v>
      </c>
      <c r="C121" s="4" t="s">
        <v>15</v>
      </c>
      <c r="D121" s="4" t="s">
        <v>24</v>
      </c>
      <c r="E121" s="4" t="n">
        <v>4</v>
      </c>
      <c r="F121" s="4" t="n">
        <v>1.86</v>
      </c>
      <c r="J121" s="4" t="n">
        <v>91505669</v>
      </c>
      <c r="K121" s="4" t="s">
        <v>61</v>
      </c>
      <c r="L121" s="4" t="s">
        <v>15</v>
      </c>
      <c r="M121" s="4" t="s">
        <v>14</v>
      </c>
      <c r="N121" s="4" t="n">
        <v>1</v>
      </c>
    </row>
    <row r="122" ht="16.5" customHeight="1">
      <c r="A122" s="4" t="n">
        <v>11079265</v>
      </c>
      <c r="B122" s="4" t="s">
        <v>68</v>
      </c>
      <c r="C122" s="4" t="s">
        <v>32</v>
      </c>
      <c r="D122" s="4" t="s">
        <v>11</v>
      </c>
      <c r="E122" s="4" t="n">
        <v>1</v>
      </c>
      <c r="F122" s="4" t="n">
        <v>1.72</v>
      </c>
      <c r="J122" s="4" t="n">
        <v>10842514</v>
      </c>
      <c r="K122" s="4" t="s">
        <v>45</v>
      </c>
      <c r="L122" s="4" t="s">
        <v>26</v>
      </c>
      <c r="M122" s="4" t="s">
        <v>14</v>
      </c>
      <c r="N122" s="4" t="n">
        <v>0.88</v>
      </c>
    </row>
    <row r="123" ht="16.5" customHeight="1">
      <c r="A123" s="4" t="n">
        <v>91538309</v>
      </c>
      <c r="B123" s="4" t="s">
        <v>70</v>
      </c>
      <c r="C123" s="4" t="s">
        <v>15</v>
      </c>
      <c r="D123" s="4" t="s">
        <v>48</v>
      </c>
      <c r="E123" s="4" t="n">
        <v>8</v>
      </c>
      <c r="F123" s="4" t="n">
        <v>1.44</v>
      </c>
      <c r="J123" s="4" t="n">
        <v>91538336</v>
      </c>
      <c r="K123" s="4" t="s">
        <v>52</v>
      </c>
      <c r="L123" s="4" t="s">
        <v>15</v>
      </c>
      <c r="M123" s="4" t="s">
        <v>35</v>
      </c>
      <c r="N123" s="4" t="n">
        <v>0.8</v>
      </c>
    </row>
    <row r="124" ht="16.5" customHeight="1">
      <c r="A124" s="4" t="n">
        <v>91535229</v>
      </c>
      <c r="B124" s="4" t="s">
        <v>28</v>
      </c>
      <c r="C124" s="4" t="s">
        <v>15</v>
      </c>
      <c r="D124" s="4" t="s">
        <v>40</v>
      </c>
      <c r="E124" s="4" t="n">
        <v>26</v>
      </c>
      <c r="F124" s="4" t="n">
        <v>0.92</v>
      </c>
      <c r="J124" s="4" t="n">
        <v>11079265</v>
      </c>
      <c r="K124" s="4" t="s">
        <v>68</v>
      </c>
      <c r="L124" s="4" t="s">
        <v>32</v>
      </c>
      <c r="M124" s="4" t="s">
        <v>11</v>
      </c>
      <c r="N124" s="4" t="n">
        <v>0.68</v>
      </c>
    </row>
    <row r="125" ht="16.5" customHeight="1">
      <c r="A125" s="4" t="n">
        <v>10842514</v>
      </c>
      <c r="B125" s="4" t="s">
        <v>45</v>
      </c>
      <c r="C125" s="4" t="s">
        <v>26</v>
      </c>
      <c r="D125" s="4" t="s">
        <v>14</v>
      </c>
      <c r="E125" s="4" t="n">
        <v>2</v>
      </c>
      <c r="F125" s="4" t="n">
        <v>0.81</v>
      </c>
      <c r="J125" s="4" t="n">
        <v>8057746</v>
      </c>
      <c r="K125" s="4" t="s">
        <v>28</v>
      </c>
      <c r="L125" s="4" t="s">
        <v>15</v>
      </c>
      <c r="M125" s="4" t="s">
        <v>48</v>
      </c>
      <c r="N125" s="4" t="n">
        <v>0.56</v>
      </c>
    </row>
    <row r="126" ht="16.5" customHeight="1">
      <c r="A126" s="4" t="n">
        <v>8758947</v>
      </c>
      <c r="B126" s="4" t="s">
        <v>95</v>
      </c>
      <c r="C126" s="4" t="s">
        <v>15</v>
      </c>
      <c r="D126" s="4" t="s">
        <v>40</v>
      </c>
      <c r="E126" s="4" t="n">
        <v>5</v>
      </c>
      <c r="F126" s="4" t="n">
        <v>0.7</v>
      </c>
      <c r="J126" s="4" t="n">
        <v>91538309</v>
      </c>
      <c r="K126" s="4" t="s">
        <v>70</v>
      </c>
      <c r="L126" s="4" t="s">
        <v>15</v>
      </c>
      <c r="M126" s="4" t="s">
        <v>48</v>
      </c>
      <c r="N126" s="4" t="n">
        <v>0.36</v>
      </c>
    </row>
    <row r="127" ht="16.5" customHeight="1">
      <c r="A127" s="4" t="n">
        <v>8057746</v>
      </c>
      <c r="B127" s="4" t="s">
        <v>28</v>
      </c>
      <c r="C127" s="4" t="s">
        <v>15</v>
      </c>
      <c r="D127" s="4" t="s">
        <v>48</v>
      </c>
      <c r="E127" s="4" t="n">
        <v>2</v>
      </c>
      <c r="F127" s="4" t="n">
        <v>0.56</v>
      </c>
      <c r="J127" s="4" t="n">
        <v>11015760</v>
      </c>
      <c r="K127" s="4" t="s">
        <v>22</v>
      </c>
      <c r="L127" s="4" t="s">
        <v>15</v>
      </c>
      <c r="M127" s="4" t="s">
        <v>171</v>
      </c>
      <c r="N127" s="4" t="n">
        <v>0.2</v>
      </c>
    </row>
    <row r="128" ht="16.5" customHeight="1">
      <c r="A128" s="4" t="n">
        <v>91548042</v>
      </c>
      <c r="B128" s="4" t="s">
        <v>13</v>
      </c>
      <c r="C128" s="4" t="s">
        <v>12</v>
      </c>
      <c r="D128" s="4" t="s">
        <v>14</v>
      </c>
      <c r="E128" s="4" t="n">
        <v>2</v>
      </c>
      <c r="F128" s="4" t="n">
        <v>0.5139</v>
      </c>
      <c r="J128" s="4" t="n">
        <v>91398087</v>
      </c>
      <c r="K128" s="4" t="s">
        <v>172</v>
      </c>
      <c r="L128" s="4" t="s">
        <v>15</v>
      </c>
      <c r="M128" s="4" t="s">
        <v>29</v>
      </c>
      <c r="N128" s="4" t="n">
        <v>0.15</v>
      </c>
    </row>
    <row r="129" ht="16.5" customHeight="1">
      <c r="A129" s="4" t="n">
        <v>11792342</v>
      </c>
      <c r="B129" s="4" t="s">
        <v>85</v>
      </c>
      <c r="C129" s="4" t="s">
        <v>15</v>
      </c>
      <c r="D129" s="4" t="s">
        <v>29</v>
      </c>
      <c r="E129" s="4" t="n">
        <v>2</v>
      </c>
      <c r="F129" s="4" t="n">
        <v>0.4</v>
      </c>
      <c r="J129" s="4" t="n">
        <v>9535696</v>
      </c>
      <c r="K129" s="4" t="s">
        <v>72</v>
      </c>
      <c r="L129" s="4" t="s">
        <v>15</v>
      </c>
      <c r="M129" s="4" t="s">
        <v>40</v>
      </c>
      <c r="N129" s="4" t="n">
        <v>0.1</v>
      </c>
    </row>
    <row r="130" ht="16.5" customHeight="1">
      <c r="A130" s="4" t="n">
        <v>11924654</v>
      </c>
      <c r="B130" s="4" t="s">
        <v>86</v>
      </c>
      <c r="C130" s="4" t="s">
        <v>12</v>
      </c>
      <c r="D130" s="4" t="s">
        <v>87</v>
      </c>
      <c r="E130" s="4" t="n">
        <v>1</v>
      </c>
      <c r="F130" s="4" t="n">
        <v>0.3646</v>
      </c>
      <c r="J130" s="4" t="n">
        <v>91508376</v>
      </c>
      <c r="K130" s="4" t="s">
        <v>61</v>
      </c>
      <c r="L130" s="4" t="s">
        <v>12</v>
      </c>
      <c r="M130" s="4" t="s">
        <v>14</v>
      </c>
      <c r="N130" s="4" t="n">
        <v>0.02</v>
      </c>
    </row>
    <row r="131" ht="16.5" customHeight="1">
      <c r="A131" s="4" t="n">
        <v>11078827</v>
      </c>
      <c r="B131" s="4" t="s">
        <v>78</v>
      </c>
      <c r="C131" s="4" t="s">
        <v>15</v>
      </c>
      <c r="D131" s="4" t="s">
        <v>81</v>
      </c>
      <c r="E131" s="4" t="n">
        <v>1</v>
      </c>
      <c r="F131" s="4" t="n">
        <v>0.3</v>
      </c>
      <c r="J131" s="4" t="n">
        <v>91508375</v>
      </c>
      <c r="K131" s="4" t="s">
        <v>61</v>
      </c>
      <c r="L131" s="4" t="s">
        <v>26</v>
      </c>
      <c r="M131" s="4" t="s">
        <v>14</v>
      </c>
      <c r="N131" s="4" t="n">
        <v>0.02</v>
      </c>
    </row>
    <row r="132" ht="16.5" customHeight="1">
      <c r="A132" s="4" t="n">
        <v>11836152</v>
      </c>
      <c r="B132" s="4" t="s">
        <v>67</v>
      </c>
      <c r="C132" s="4" t="s">
        <v>15</v>
      </c>
      <c r="D132" s="4" t="s">
        <v>40</v>
      </c>
      <c r="E132" s="4" t="n">
        <v>4</v>
      </c>
      <c r="F132" s="4" t="n">
        <v>0.27</v>
      </c>
      <c r="J132" s="4" t="n">
        <v>11729830</v>
      </c>
      <c r="K132" s="4" t="s">
        <v>10</v>
      </c>
      <c r="L132" s="4" t="s">
        <v>12</v>
      </c>
      <c r="M132" s="4" t="s">
        <v>11</v>
      </c>
      <c r="N132" s="4" t="n">
        <v>0.002</v>
      </c>
    </row>
    <row r="133" ht="16.5" customHeight="1">
      <c r="A133" s="4" t="n">
        <v>11862336</v>
      </c>
      <c r="B133" s="4" t="s">
        <v>63</v>
      </c>
      <c r="C133" s="4" t="s">
        <v>15</v>
      </c>
      <c r="D133" s="4" t="s">
        <v>29</v>
      </c>
      <c r="E133" s="4" t="n">
        <v>2</v>
      </c>
      <c r="F133" s="4" t="n">
        <v>0.1</v>
      </c>
      <c r="J133" s="4" t="n">
        <v>11715627</v>
      </c>
      <c r="K133" s="4" t="s">
        <v>31</v>
      </c>
      <c r="L133" s="4" t="s">
        <v>15</v>
      </c>
      <c r="M133" s="4" t="s">
        <v>14</v>
      </c>
      <c r="N133" s="4" t="n">
        <v>0</v>
      </c>
    </row>
    <row r="134" ht="16.5" customHeight="1">
      <c r="A134" s="4" t="n">
        <v>11687908</v>
      </c>
      <c r="B134" s="4" t="s">
        <v>97</v>
      </c>
      <c r="C134" s="4" t="s">
        <v>26</v>
      </c>
      <c r="D134" s="4" t="s">
        <v>14</v>
      </c>
      <c r="E134" s="4" t="n">
        <v>0</v>
      </c>
      <c r="F134" s="4" t="n">
        <v>0.08</v>
      </c>
      <c r="J134" s="4" t="n">
        <v>11715655</v>
      </c>
      <c r="K134" s="4" t="s">
        <v>16</v>
      </c>
      <c r="L134" s="4" t="s">
        <v>15</v>
      </c>
      <c r="M134" s="4" t="s">
        <v>11</v>
      </c>
      <c r="N134" s="4" t="n">
        <v>0</v>
      </c>
    </row>
    <row r="135" ht="16.5" customHeight="1">
      <c r="A135" s="4" t="n">
        <v>11655596</v>
      </c>
      <c r="B135" s="4" t="s">
        <v>47</v>
      </c>
      <c r="C135" s="4" t="s">
        <v>12</v>
      </c>
      <c r="D135" s="4" t="s">
        <v>14</v>
      </c>
      <c r="E135" s="4" t="n">
        <v>0</v>
      </c>
      <c r="F135" s="4" t="n">
        <v>0.0673</v>
      </c>
      <c r="J135" s="4" t="n">
        <v>11715811</v>
      </c>
      <c r="K135" s="4" t="s">
        <v>16</v>
      </c>
      <c r="L135" s="4" t="s">
        <v>15</v>
      </c>
      <c r="M135" s="4" t="s">
        <v>17</v>
      </c>
      <c r="N135" s="4" t="n">
        <v>0</v>
      </c>
    </row>
    <row r="136" ht="16.5" customHeight="1">
      <c r="A136" s="4" t="n">
        <v>11729830</v>
      </c>
      <c r="B136" s="4" t="s">
        <v>10</v>
      </c>
      <c r="C136" s="4" t="s">
        <v>12</v>
      </c>
      <c r="D136" s="4" t="s">
        <v>11</v>
      </c>
      <c r="E136" s="4" t="n">
        <v>0</v>
      </c>
      <c r="F136" s="4" t="n">
        <v>0.0174</v>
      </c>
      <c r="J136" s="4" t="n">
        <v>11729927</v>
      </c>
      <c r="K136" s="4" t="s">
        <v>10</v>
      </c>
      <c r="L136" s="4" t="s">
        <v>15</v>
      </c>
      <c r="M136" s="4" t="s">
        <v>20</v>
      </c>
      <c r="N136" s="4" t="n">
        <v>0</v>
      </c>
    </row>
    <row r="137" ht="16.5" customHeight="1">
      <c r="A137" s="4" t="n">
        <v>11715627</v>
      </c>
      <c r="B137" s="4" t="s">
        <v>31</v>
      </c>
      <c r="C137" s="4" t="s">
        <v>15</v>
      </c>
      <c r="D137" s="4" t="s">
        <v>14</v>
      </c>
      <c r="E137" s="4" t="n">
        <v>0</v>
      </c>
      <c r="F137" s="4" t="n">
        <v>0</v>
      </c>
      <c r="J137" s="4" t="n">
        <v>11729820</v>
      </c>
      <c r="K137" s="4" t="s">
        <v>10</v>
      </c>
      <c r="L137" s="4" t="s">
        <v>15</v>
      </c>
      <c r="M137" s="4" t="s">
        <v>25</v>
      </c>
      <c r="N137" s="4" t="n">
        <v>0</v>
      </c>
    </row>
    <row r="138" ht="16.5" customHeight="1">
      <c r="A138" s="4" t="n">
        <v>11715655</v>
      </c>
      <c r="B138" s="4" t="s">
        <v>16</v>
      </c>
      <c r="C138" s="4" t="s">
        <v>15</v>
      </c>
      <c r="D138" s="4" t="s">
        <v>11</v>
      </c>
      <c r="E138" s="4" t="n">
        <v>0</v>
      </c>
      <c r="F138" s="4" t="n">
        <v>0</v>
      </c>
      <c r="J138" s="4" t="n">
        <v>8032074</v>
      </c>
      <c r="K138" s="4" t="s">
        <v>96</v>
      </c>
      <c r="L138" s="4" t="s">
        <v>15</v>
      </c>
      <c r="M138" s="4" t="s">
        <v>65</v>
      </c>
      <c r="N138" s="4" t="n">
        <v>0</v>
      </c>
    </row>
    <row r="139" ht="16.5" customHeight="1">
      <c r="A139" s="4" t="n">
        <v>11715811</v>
      </c>
      <c r="B139" s="4" t="s">
        <v>16</v>
      </c>
      <c r="C139" s="4" t="s">
        <v>15</v>
      </c>
      <c r="D139" s="4" t="s">
        <v>17</v>
      </c>
      <c r="E139" s="4" t="n">
        <v>0</v>
      </c>
      <c r="F139" s="4" t="n">
        <v>0</v>
      </c>
      <c r="J139" s="4" t="n">
        <v>91538334</v>
      </c>
      <c r="K139" s="4" t="s">
        <v>52</v>
      </c>
      <c r="L139" s="4" t="s">
        <v>15</v>
      </c>
      <c r="M139" s="4" t="s">
        <v>18</v>
      </c>
      <c r="N139" s="4" t="n">
        <v>0</v>
      </c>
    </row>
    <row r="140" ht="16.5" customHeight="1">
      <c r="A140" s="4" t="n">
        <v>11729820</v>
      </c>
      <c r="B140" s="4" t="s">
        <v>10</v>
      </c>
      <c r="C140" s="4" t="s">
        <v>15</v>
      </c>
      <c r="D140" s="4" t="s">
        <v>25</v>
      </c>
      <c r="E140" s="4" t="n">
        <v>0</v>
      </c>
      <c r="F140" s="4" t="n">
        <v>0</v>
      </c>
      <c r="J140" s="4" t="n">
        <v>10295313</v>
      </c>
      <c r="K140" s="4" t="s">
        <v>69</v>
      </c>
      <c r="L140" s="4" t="s">
        <v>15</v>
      </c>
      <c r="M140" s="4" t="s">
        <v>14</v>
      </c>
      <c r="N140" s="4" t="n">
        <v>0</v>
      </c>
    </row>
    <row r="141" ht="16.5" customHeight="1">
      <c r="A141" s="4" t="n">
        <v>10295313</v>
      </c>
      <c r="B141" s="4" t="s">
        <v>69</v>
      </c>
      <c r="C141" s="4" t="s">
        <v>15</v>
      </c>
      <c r="D141" s="4" t="s">
        <v>14</v>
      </c>
      <c r="E141" s="4" t="n">
        <v>0</v>
      </c>
      <c r="F141" s="4" t="n">
        <v>0</v>
      </c>
      <c r="J141" s="4" t="n">
        <v>11079953</v>
      </c>
      <c r="K141" s="4" t="s">
        <v>66</v>
      </c>
      <c r="L141" s="4" t="s">
        <v>15</v>
      </c>
      <c r="M141" s="4" t="s">
        <v>40</v>
      </c>
      <c r="N141" s="4" t="n">
        <v>0</v>
      </c>
    </row>
    <row r="142" ht="16.5" customHeight="1">
      <c r="A142" s="4" t="n">
        <v>11079953</v>
      </c>
      <c r="B142" s="4" t="s">
        <v>66</v>
      </c>
      <c r="C142" s="4" t="s">
        <v>15</v>
      </c>
      <c r="D142" s="4" t="s">
        <v>40</v>
      </c>
      <c r="E142" s="4" t="n">
        <v>0</v>
      </c>
      <c r="F142" s="4" t="n">
        <v>0</v>
      </c>
      <c r="J142" s="4" t="n">
        <v>11078827</v>
      </c>
      <c r="K142" s="4" t="s">
        <v>78</v>
      </c>
      <c r="L142" s="4" t="s">
        <v>15</v>
      </c>
      <c r="M142" s="4" t="s">
        <v>81</v>
      </c>
      <c r="N142" s="4" t="n">
        <v>0</v>
      </c>
    </row>
    <row r="143" ht="16.5" customHeight="1">
      <c r="A143" s="4" t="n">
        <v>9535696</v>
      </c>
      <c r="B143" s="4" t="s">
        <v>72</v>
      </c>
      <c r="C143" s="4" t="s">
        <v>15</v>
      </c>
      <c r="D143" s="4" t="s">
        <v>40</v>
      </c>
      <c r="E143" s="4" t="n">
        <v>0</v>
      </c>
      <c r="F143" s="4" t="n">
        <v>0</v>
      </c>
      <c r="J143" s="4" t="n">
        <v>11078981</v>
      </c>
      <c r="K143" s="4" t="s">
        <v>78</v>
      </c>
      <c r="L143" s="4" t="s">
        <v>15</v>
      </c>
      <c r="M143" s="4" t="s">
        <v>79</v>
      </c>
      <c r="N143" s="4" t="n">
        <v>0</v>
      </c>
    </row>
    <row r="144" ht="16.5" customHeight="1">
      <c r="A144" s="4" t="n">
        <v>11078981</v>
      </c>
      <c r="B144" s="4" t="s">
        <v>78</v>
      </c>
      <c r="C144" s="4" t="s">
        <v>15</v>
      </c>
      <c r="D144" s="4" t="s">
        <v>79</v>
      </c>
      <c r="E144" s="4" t="n">
        <v>0</v>
      </c>
      <c r="F144" s="4" t="n">
        <v>0</v>
      </c>
      <c r="J144" s="4" t="n">
        <v>11080833</v>
      </c>
      <c r="K144" s="4" t="s">
        <v>78</v>
      </c>
      <c r="L144" s="4" t="s">
        <v>15</v>
      </c>
      <c r="M144" s="4" t="s">
        <v>80</v>
      </c>
      <c r="N144" s="4" t="n">
        <v>0</v>
      </c>
    </row>
    <row r="145" ht="16.5" customHeight="1">
      <c r="A145" s="4" t="n">
        <v>11080833</v>
      </c>
      <c r="B145" s="4" t="s">
        <v>78</v>
      </c>
      <c r="C145" s="4" t="s">
        <v>15</v>
      </c>
      <c r="D145" s="4" t="s">
        <v>80</v>
      </c>
      <c r="E145" s="4" t="n">
        <v>0</v>
      </c>
      <c r="F145" s="4" t="n">
        <v>0</v>
      </c>
      <c r="J145" s="4" t="n">
        <v>11081056</v>
      </c>
      <c r="K145" s="4" t="s">
        <v>78</v>
      </c>
      <c r="L145" s="4" t="s">
        <v>15</v>
      </c>
      <c r="M145" s="4" t="s">
        <v>82</v>
      </c>
      <c r="N145" s="4" t="n">
        <v>0</v>
      </c>
    </row>
    <row r="146" ht="16.5" customHeight="1">
      <c r="A146" s="4" t="n">
        <v>11081056</v>
      </c>
      <c r="B146" s="4" t="s">
        <v>78</v>
      </c>
      <c r="C146" s="4" t="s">
        <v>15</v>
      </c>
      <c r="D146" s="4" t="s">
        <v>82</v>
      </c>
      <c r="E146" s="4" t="n">
        <v>0</v>
      </c>
      <c r="F146" s="4" t="n">
        <v>0</v>
      </c>
      <c r="J146" s="4" t="n">
        <v>91538307</v>
      </c>
      <c r="K146" s="4" t="s">
        <v>70</v>
      </c>
      <c r="L146" s="4" t="s">
        <v>15</v>
      </c>
      <c r="M146" s="4" t="s">
        <v>17</v>
      </c>
      <c r="N146" s="4" t="n">
        <v>0</v>
      </c>
    </row>
    <row r="147" ht="16.5" customHeight="1">
      <c r="A147" s="4" t="n">
        <v>91538307</v>
      </c>
      <c r="B147" s="4" t="s">
        <v>70</v>
      </c>
      <c r="C147" s="4" t="s">
        <v>15</v>
      </c>
      <c r="D147" s="4" t="s">
        <v>17</v>
      </c>
      <c r="E147" s="4" t="n">
        <v>0</v>
      </c>
      <c r="F147" s="4" t="n">
        <v>0</v>
      </c>
      <c r="J147" s="4" t="n">
        <v>91538308</v>
      </c>
      <c r="K147" s="4" t="s">
        <v>70</v>
      </c>
      <c r="L147" s="4" t="s">
        <v>15</v>
      </c>
      <c r="M147" s="4" t="s">
        <v>11</v>
      </c>
      <c r="N147" s="4" t="n">
        <v>0</v>
      </c>
    </row>
    <row r="148" ht="16.5" customHeight="1">
      <c r="A148" s="4" t="n">
        <v>91538308</v>
      </c>
      <c r="B148" s="4" t="s">
        <v>70</v>
      </c>
      <c r="C148" s="4" t="s">
        <v>15</v>
      </c>
      <c r="D148" s="4" t="s">
        <v>11</v>
      </c>
      <c r="E148" s="4" t="n">
        <v>0</v>
      </c>
      <c r="F148" s="4" t="n">
        <v>0</v>
      </c>
      <c r="J148" s="4" t="n">
        <v>11332331</v>
      </c>
      <c r="K148" s="4" t="s">
        <v>173</v>
      </c>
      <c r="L148" s="4" t="s">
        <v>15</v>
      </c>
      <c r="M148" s="4" t="s">
        <v>17</v>
      </c>
      <c r="N148" s="4" t="n">
        <v>0</v>
      </c>
    </row>
    <row r="149" ht="16.5" customHeight="1">
      <c r="A149" s="4" t="n">
        <v>8032074</v>
      </c>
      <c r="B149" s="4" t="s">
        <v>96</v>
      </c>
      <c r="C149" s="4" t="s">
        <v>15</v>
      </c>
      <c r="D149" s="4" t="s">
        <v>65</v>
      </c>
      <c r="E149" s="4" t="n">
        <v>0</v>
      </c>
      <c r="F149" s="4" t="n">
        <v>0</v>
      </c>
    </row>
    <row r="150" ht="16.5" customHeight="1">
      <c r="A150" s="4" t="n">
        <v>11381987</v>
      </c>
      <c r="B150" s="4" t="s">
        <v>97</v>
      </c>
      <c r="C150" s="4" t="s">
        <v>15</v>
      </c>
      <c r="D150" s="4" t="s">
        <v>14</v>
      </c>
      <c r="E150" s="4" t="n">
        <v>0</v>
      </c>
      <c r="F150" s="4" t="n">
        <v>0</v>
      </c>
    </row>
    <row r="151" ht="16.5" customHeight="1">
      <c r="A151" s="4" t="n">
        <v>11687930</v>
      </c>
      <c r="B151" s="4" t="s">
        <v>97</v>
      </c>
      <c r="C151" s="4" t="s">
        <v>12</v>
      </c>
      <c r="D151" s="4" t="s">
        <v>14</v>
      </c>
      <c r="E151" s="4" t="n">
        <v>0</v>
      </c>
      <c r="F151" s="4" t="n">
        <v>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3" activePane="bottomRight" state="frozen" ySplit="2"/>
    </sheetView>
  </sheetViews>
  <sheetFormatPr baseColWidth="10" defaultColWidth="9.9990234375" defaultRowHeight="16.5" customHeight="1"/>
  <cols>
    <col min="1" max="1" width="8.8740234375" customWidth="1"/>
    <col min="2" max="2" width="21.75" customWidth="1"/>
    <col min="3" max="3" width="7.3740234375" customWidth="1"/>
    <col min="4" max="4" width="6.6240234375" customWidth="1"/>
    <col min="5" max="5" width="7.5" customWidth="1" style="92"/>
    <col min="6" max="6" width="8.25" customWidth="1" style="92"/>
    <col min="7" max="7" width="9.375" customWidth="1"/>
    <col min="8" max="8" width="56.1240234375" customWidth="1"/>
    <col min="9" max="9" width="43.875" customWidth="1"/>
    <col min="10" max="10" width="33.375" customWidth="1"/>
  </cols>
  <sheetData>
    <row r="1" ht="16.5" customHeight="1">
      <c r="A1" s="82"/>
      <c r="C1" s="82"/>
      <c r="D1" s="10"/>
      <c r="E1" s="93" t="s">
        <v>0</v>
      </c>
      <c r="F1" s="94"/>
      <c r="G1" s="10"/>
      <c r="H1" s="89"/>
    </row>
    <row r="2" ht="81.75" customHeight="1">
      <c r="A2" s="88" t="s">
        <v>2</v>
      </c>
      <c r="B2" s="85" t="s">
        <v>3</v>
      </c>
      <c r="C2" s="88" t="s">
        <v>5</v>
      </c>
      <c r="D2" s="84" t="s">
        <v>4</v>
      </c>
      <c r="E2" s="95" t="n">
        <v>36</v>
      </c>
      <c r="F2" s="95" t="n">
        <v>35</v>
      </c>
      <c r="G2" s="86" t="s">
        <v>174</v>
      </c>
      <c r="H2" s="96" t="s">
        <v>175</v>
      </c>
      <c r="I2" s="97" t="s">
        <v>176</v>
      </c>
    </row>
    <row r="3" ht="27.75" customHeight="1">
      <c r="A3" s="4" t="n">
        <v>7815836</v>
      </c>
      <c r="B3" s="4" t="s">
        <v>67</v>
      </c>
      <c r="C3" s="4" t="s">
        <v>15</v>
      </c>
      <c r="D3" s="4" t="s">
        <v>40</v>
      </c>
      <c r="E3" s="92" t="n">
        <f>SUMIFS('平台消耗统计'!I:I,'平台消耗统计'!A:A,$E$2,'平台消耗统计'!C:C,A3)</f>
        <v>2308.63</v>
      </c>
      <c r="F3" s="92" t="n">
        <f>VLOOKUP(A3,'数据透视表'!J:N,5,FALSE)</f>
        <v>2711.24</v>
      </c>
      <c r="G3" s="91" t="n">
        <f>IFERROR((E3-F3)/F3,0)</f>
        <v>-0.148496628848792</v>
      </c>
      <c r="H3" s="90" t="s">
        <v>177</v>
      </c>
      <c r="I3" s="4" t="s">
        <v>178</v>
      </c>
    </row>
    <row r="4" ht="16.5" customHeight="1">
      <c r="A4" s="4" t="n">
        <v>5464039</v>
      </c>
      <c r="B4" s="4" t="s">
        <v>28</v>
      </c>
      <c r="C4" s="4" t="s">
        <v>15</v>
      </c>
      <c r="D4" s="4" t="s">
        <v>48</v>
      </c>
      <c r="E4" s="92" t="n">
        <f>SUMIFS('平台消耗统计'!I:I,'平台消耗统计'!A:A,$E$2,'平台消耗统计'!C:C,A4)</f>
        <v>2285.57</v>
      </c>
      <c r="F4" s="92" t="n">
        <f>VLOOKUP(A4,'数据透视表'!J:N,5,FALSE)</f>
        <v>2521.29</v>
      </c>
      <c r="G4" s="91" t="n">
        <f>IFERROR((E4-F4)/F4,0)</f>
        <v>-0.0934918236299672</v>
      </c>
      <c r="H4" s="4" t="s">
        <v>179</v>
      </c>
      <c r="I4" s="4" t="s">
        <v>180</v>
      </c>
    </row>
    <row r="5" ht="16.5" customHeight="1">
      <c r="A5" s="4" t="n">
        <v>5497580</v>
      </c>
      <c r="B5" s="4" t="s">
        <v>28</v>
      </c>
      <c r="C5" s="4" t="s">
        <v>15</v>
      </c>
      <c r="D5" s="4" t="s">
        <v>17</v>
      </c>
      <c r="E5" s="92" t="n">
        <f>SUMIFS('平台消耗统计'!I:I,'平台消耗统计'!A:A,$E$2,'平台消耗统计'!C:C,A5)</f>
        <v>2143.948</v>
      </c>
      <c r="F5" s="92" t="n">
        <f>VLOOKUP(A5,'数据透视表'!J:N,5,FALSE)</f>
        <v>2182.83</v>
      </c>
      <c r="G5" s="91" t="n">
        <f>IFERROR((E5-F5)/F5,0)</f>
        <v>-0.0178126560474247</v>
      </c>
      <c r="H5" s="4" t="s">
        <v>181</v>
      </c>
      <c r="I5" s="4" t="s">
        <v>182</v>
      </c>
    </row>
    <row r="6" ht="27.75" customHeight="1">
      <c r="A6" s="4" t="n">
        <v>8628042</v>
      </c>
      <c r="B6" s="4" t="s">
        <v>30</v>
      </c>
      <c r="C6" s="4" t="s">
        <v>26</v>
      </c>
      <c r="D6" s="4" t="s">
        <v>14</v>
      </c>
      <c r="E6" s="92" t="n">
        <f>SUMIFS('平台消耗统计'!I:I,'平台消耗统计'!A:A,$E$2,'平台消耗统计'!C:C,A6)</f>
        <v>2123.53</v>
      </c>
      <c r="F6" s="92" t="n">
        <f>VLOOKUP(A6,'数据透视表'!J:N,5,FALSE)</f>
        <v>622.39</v>
      </c>
      <c r="G6" s="91" t="n">
        <f>IFERROR((E6-F6)/F6,0)</f>
        <v>2.41189607802182</v>
      </c>
      <c r="H6" s="90" t="s">
        <v>183</v>
      </c>
      <c r="I6" s="4" t="s">
        <v>184</v>
      </c>
    </row>
    <row r="7" ht="16.5" customHeight="1">
      <c r="A7" s="4" t="n">
        <v>8291713</v>
      </c>
      <c r="B7" s="4" t="s">
        <v>44</v>
      </c>
      <c r="C7" s="4" t="s">
        <v>15</v>
      </c>
      <c r="D7" s="4" t="s">
        <v>14</v>
      </c>
      <c r="E7" s="92" t="n">
        <f>SUMIFS('平台消耗统计'!I:I,'平台消耗统计'!A:A,$E$2,'平台消耗统计'!C:C,A7)</f>
        <v>1468.57</v>
      </c>
      <c r="F7" s="92" t="n">
        <f>VLOOKUP(A7,'数据透视表'!J:N,5,FALSE)</f>
        <v>1395.8</v>
      </c>
      <c r="G7" s="91" t="n">
        <f>IFERROR((E7-F7)/F7,0)</f>
        <v>0.0521349763576444</v>
      </c>
      <c r="H7" s="4" t="s">
        <v>185</v>
      </c>
      <c r="I7" s="4" t="s">
        <v>186</v>
      </c>
    </row>
    <row r="8" ht="16.5" customHeight="1">
      <c r="A8" s="4" t="n">
        <v>5963354</v>
      </c>
      <c r="B8" s="4" t="s">
        <v>78</v>
      </c>
      <c r="C8" s="4" t="s">
        <v>15</v>
      </c>
      <c r="D8" s="4" t="s">
        <v>79</v>
      </c>
      <c r="E8" s="92" t="n">
        <f>SUMIFS('平台消耗统计'!I:I,'平台消耗统计'!A:A,$E$2,'平台消耗统计'!C:C,A8)</f>
        <v>1396.642</v>
      </c>
      <c r="F8" s="92" t="n">
        <f>VLOOKUP(A8,'数据透视表'!J:N,5,FALSE)</f>
        <v>1159.41</v>
      </c>
      <c r="G8" s="91" t="n">
        <f>IFERROR((E8-F8)/F8,0)</f>
        <v>0.204614415952942</v>
      </c>
      <c r="H8" s="4" t="s">
        <v>187</v>
      </c>
      <c r="I8" s="4" t="s">
        <v>188</v>
      </c>
    </row>
    <row r="9" ht="16.5" customHeight="1">
      <c r="A9" s="4" t="n">
        <v>10912510</v>
      </c>
      <c r="B9" s="4" t="s">
        <v>10</v>
      </c>
      <c r="C9" s="4" t="s">
        <v>32</v>
      </c>
      <c r="D9" s="4" t="s">
        <v>11</v>
      </c>
      <c r="E9" s="92" t="n">
        <f>SUMIFS('平台消耗统计'!I:I,'平台消耗统计'!A:A,$E$2,'平台消耗统计'!C:C,A9)</f>
        <v>1259.13</v>
      </c>
      <c r="F9" s="92" t="n">
        <f>VLOOKUP(A9,'数据透视表'!J:N,5,FALSE)</f>
        <v>498.08</v>
      </c>
      <c r="G9" s="91" t="n">
        <f>IFERROR((E9-F9)/F9,0)</f>
        <v>1.52796739479602</v>
      </c>
      <c r="H9" s="4" t="s">
        <v>189</v>
      </c>
      <c r="I9" s="4" t="s">
        <v>190</v>
      </c>
    </row>
    <row r="10" ht="16.5" customHeight="1">
      <c r="A10" s="4" t="n">
        <v>2732727</v>
      </c>
      <c r="B10" s="4" t="s">
        <v>10</v>
      </c>
      <c r="C10" s="4" t="s">
        <v>15</v>
      </c>
      <c r="D10" s="4" t="s">
        <v>19</v>
      </c>
      <c r="E10" s="92" t="n">
        <f>SUMIFS('平台消耗统计'!I:I,'平台消耗统计'!A:A,$E$2,'平台消耗统计'!C:C,A10)</f>
        <v>1000.725</v>
      </c>
      <c r="F10" s="92" t="n">
        <f>VLOOKUP(A10,'数据透视表'!J:N,5,FALSE)</f>
        <v>1013.9</v>
      </c>
      <c r="G10" s="91" t="n">
        <f>IFERROR((E10-F10)/F10,0)</f>
        <v>-0.0129943781438012</v>
      </c>
      <c r="H10" s="4" t="s">
        <v>191</v>
      </c>
      <c r="I10" s="4" t="s">
        <v>192</v>
      </c>
    </row>
    <row r="11" ht="16.5" customHeight="1">
      <c r="A11" s="4" t="n">
        <v>8460883</v>
      </c>
      <c r="B11" s="4" t="s">
        <v>16</v>
      </c>
      <c r="C11" s="4" t="s">
        <v>15</v>
      </c>
      <c r="D11" s="4" t="s">
        <v>11</v>
      </c>
      <c r="E11" s="92" t="n">
        <f>SUMIFS('平台消耗统计'!I:I,'平台消耗统计'!A:A,$E$2,'平台消耗统计'!C:C,A11)</f>
        <v>988.918</v>
      </c>
      <c r="F11" s="92" t="n">
        <f>VLOOKUP(A11,'数据透视表'!J:N,5,FALSE)</f>
        <v>1214.332</v>
      </c>
      <c r="G11" s="91" t="n">
        <f>IFERROR((E11-F11)/F11,0)</f>
        <v>-0.185627983121585</v>
      </c>
      <c r="H11" s="4" t="s">
        <v>193</v>
      </c>
      <c r="I11" s="4" t="s">
        <v>194</v>
      </c>
    </row>
    <row r="12" ht="16.5" customHeight="1">
      <c r="A12" s="4" t="n">
        <v>6951594</v>
      </c>
      <c r="B12" s="4" t="s">
        <v>16</v>
      </c>
      <c r="C12" s="4" t="s">
        <v>15</v>
      </c>
      <c r="D12" s="4" t="s">
        <v>18</v>
      </c>
      <c r="E12" s="92" t="n">
        <f>SUMIFS('平台消耗统计'!I:I,'平台消耗统计'!A:A,$E$2,'平台消耗统计'!C:C,A12)</f>
        <v>950.85</v>
      </c>
      <c r="F12" s="92" t="n">
        <f>VLOOKUP(A12,'数据透视表'!J:N,5,FALSE)</f>
        <v>1145.725</v>
      </c>
      <c r="G12" s="91" t="n">
        <f>IFERROR((E12-F12)/F12,0)</f>
        <v>-0.17008880839643</v>
      </c>
      <c r="H12" s="4" t="s">
        <v>195</v>
      </c>
      <c r="I12" s="4" t="s">
        <v>196</v>
      </c>
    </row>
    <row r="13" ht="16.5" customHeight="1">
      <c r="A13" s="4" t="n">
        <v>6607117</v>
      </c>
      <c r="B13" s="4" t="s">
        <v>39</v>
      </c>
      <c r="C13" s="4" t="s">
        <v>15</v>
      </c>
      <c r="D13" s="4" t="s">
        <v>14</v>
      </c>
      <c r="E13" s="92" t="n">
        <f>SUMIFS('平台消耗统计'!I:I,'平台消耗统计'!A:A,$E$2,'平台消耗统计'!C:C,A13)</f>
        <v>927.809</v>
      </c>
      <c r="F13" s="92" t="n">
        <f>VLOOKUP(A13,'数据透视表'!J:N,5,FALSE)</f>
        <v>1374.971</v>
      </c>
      <c r="G13" s="91" t="n">
        <f>IFERROR((E13-F13)/F13,0)</f>
        <v>-0.325215586365094</v>
      </c>
      <c r="H13" s="4" t="s">
        <v>197</v>
      </c>
      <c r="I13" s="4" t="s">
        <v>198</v>
      </c>
    </row>
    <row r="14" ht="16.5" customHeight="1">
      <c r="A14" s="4" t="n">
        <v>5963400</v>
      </c>
      <c r="B14" s="4" t="s">
        <v>78</v>
      </c>
      <c r="C14" s="4" t="s">
        <v>15</v>
      </c>
      <c r="D14" s="4" t="s">
        <v>81</v>
      </c>
      <c r="E14" s="92" t="n">
        <f>SUMIFS('平台消耗统计'!I:I,'平台消耗统计'!A:A,$E$2,'平台消耗统计'!C:C,A14)</f>
        <v>793.15</v>
      </c>
      <c r="F14" s="92" t="n">
        <f>VLOOKUP(A14,'数据透视表'!J:N,5,FALSE)</f>
        <v>495.22</v>
      </c>
      <c r="G14" s="91" t="n">
        <f>IFERROR((E14-F14)/F14,0)</f>
        <v>0.601611405032107</v>
      </c>
      <c r="H14" s="4" t="s">
        <v>199</v>
      </c>
      <c r="I14" s="4" t="s">
        <v>200</v>
      </c>
    </row>
    <row r="15" ht="16.5" customHeight="1">
      <c r="A15" s="4" t="n">
        <v>11690181</v>
      </c>
      <c r="B15" s="4" t="s">
        <v>73</v>
      </c>
      <c r="C15" s="4" t="s">
        <v>15</v>
      </c>
      <c r="D15" s="4" t="s">
        <v>14</v>
      </c>
      <c r="E15" s="92" t="n">
        <f>SUMIFS('平台消耗统计'!I:I,'平台消耗统计'!A:A,$E$2,'平台消耗统计'!C:C,A15)</f>
        <v>745.14</v>
      </c>
      <c r="F15" s="92" t="n">
        <f>VLOOKUP(A15,'数据透视表'!J:N,5,FALSE)</f>
        <v>540</v>
      </c>
      <c r="G15" s="91" t="n">
        <f>IFERROR((E15-F15)/F15,0)</f>
        <v>0.379888888888889</v>
      </c>
      <c r="H15" s="4" t="s">
        <v>201</v>
      </c>
      <c r="I15" s="4" t="s">
        <v>202</v>
      </c>
    </row>
    <row r="16" ht="16.5" customHeight="1">
      <c r="A16" s="4" t="n">
        <v>10514860</v>
      </c>
      <c r="B16" s="4" t="s">
        <v>47</v>
      </c>
      <c r="C16" s="4" t="s">
        <v>15</v>
      </c>
      <c r="D16" s="4" t="s">
        <v>14</v>
      </c>
      <c r="E16" s="92" t="n">
        <f>SUMIFS('平台消耗统计'!I:I,'平台消耗统计'!A:A,$E$2,'平台消耗统计'!C:C,A16)</f>
        <v>723.8</v>
      </c>
      <c r="F16" s="92" t="n">
        <f>VLOOKUP(A16,'数据透视表'!J:N,5,FALSE)</f>
        <v>553.25</v>
      </c>
      <c r="G16" s="91" t="n">
        <f>IFERROR((E16-F16)/F16,0)</f>
        <v>0.308269317668324</v>
      </c>
      <c r="H16" s="4" t="s">
        <v>203</v>
      </c>
      <c r="I16" s="4" t="s">
        <v>204</v>
      </c>
    </row>
    <row r="17" ht="16.5" customHeight="1">
      <c r="A17" s="4" t="n">
        <v>8156506</v>
      </c>
      <c r="B17" s="4" t="s">
        <v>27</v>
      </c>
      <c r="C17" s="4" t="s">
        <v>15</v>
      </c>
      <c r="D17" s="4" t="s">
        <v>14</v>
      </c>
      <c r="E17" s="92" t="n">
        <f>SUMIFS('平台消耗统计'!I:I,'平台消耗统计'!A:A,$E$2,'平台消耗统计'!C:C,A17)</f>
        <v>601.55</v>
      </c>
      <c r="F17" s="92" t="n">
        <f>VLOOKUP(A17,'数据透视表'!J:N,5,FALSE)</f>
        <v>640.85</v>
      </c>
      <c r="G17" s="91" t="n">
        <f>IFERROR((E17-F17)/F17,0)</f>
        <v>-0.0613248029960211</v>
      </c>
      <c r="H17" s="4" t="s">
        <v>205</v>
      </c>
      <c r="I17" s="4" t="s">
        <v>202</v>
      </c>
    </row>
    <row r="18" ht="16.5" customHeight="1">
      <c r="A18" s="4" t="n">
        <v>10813123</v>
      </c>
      <c r="B18" s="4" t="s">
        <v>10</v>
      </c>
      <c r="C18" s="4" t="s">
        <v>12</v>
      </c>
      <c r="D18" s="4" t="s">
        <v>11</v>
      </c>
      <c r="E18" s="92" t="n">
        <f>SUMIFS('平台消耗统计'!I:I,'平台消耗统计'!A:A,$E$2,'平台消耗统计'!C:C,A18)</f>
        <v>546.1175</v>
      </c>
      <c r="F18" s="92" t="n">
        <f>VLOOKUP(A18,'数据透视表'!J:N,5,FALSE)</f>
        <v>95.0468</v>
      </c>
      <c r="G18" s="91" t="n">
        <f>IFERROR((E18-F18)/F18,0)</f>
        <v>4.74577471308871</v>
      </c>
      <c r="H18" s="4" t="s">
        <v>206</v>
      </c>
      <c r="I18" s="4" t="s">
        <v>190</v>
      </c>
    </row>
    <row r="19" ht="16.5" customHeight="1">
      <c r="A19" s="4" t="n">
        <v>11892329</v>
      </c>
      <c r="B19" s="4" t="s">
        <v>10</v>
      </c>
      <c r="C19" s="4" t="s">
        <v>15</v>
      </c>
      <c r="D19" s="4" t="s">
        <v>11</v>
      </c>
      <c r="E19" s="92" t="n">
        <f>SUMIFS('平台消耗统计'!I:I,'平台消耗统计'!A:A,$E$2,'平台消耗统计'!C:C,A19)</f>
        <v>521.5</v>
      </c>
      <c r="F19" s="92" t="n">
        <f>IFERROR(VLOOKUP(A19,'数据透视表'!J:N,5,FALSE),0)</f>
        <v>0</v>
      </c>
      <c r="G19" s="91" t="n">
        <f>IFERROR((E19-F19)/F19,0)</f>
        <v>0</v>
      </c>
      <c r="H19" s="4" t="s">
        <v>207</v>
      </c>
    </row>
    <row r="20" ht="16.5" customHeight="1">
      <c r="A20" s="4" t="n">
        <v>7872826</v>
      </c>
      <c r="B20" s="4" t="s">
        <v>30</v>
      </c>
      <c r="C20" s="4" t="s">
        <v>15</v>
      </c>
      <c r="D20" s="4" t="s">
        <v>14</v>
      </c>
      <c r="E20" s="92" t="n">
        <f>SUMIFS('平台消耗统计'!I:I,'平台消耗统计'!A:A,$E$2,'平台消耗统计'!C:C,A20)</f>
        <v>490.654</v>
      </c>
      <c r="F20" s="92" t="n">
        <f>IFERROR(VLOOKUP(A20,'数据透视表'!J:N,5,FALSE),0)</f>
        <v>530.599</v>
      </c>
      <c r="G20" s="91" t="n">
        <f>IFERROR((E20-F20)/F20,0)</f>
        <v>-0.0752828407139857</v>
      </c>
      <c r="H20" s="4" t="s">
        <v>208</v>
      </c>
      <c r="I20" s="4" t="s">
        <v>190</v>
      </c>
    </row>
    <row r="21" ht="16.5" customHeight="1">
      <c r="A21" s="4" t="n">
        <v>1745925</v>
      </c>
      <c r="B21" s="4" t="s">
        <v>13</v>
      </c>
      <c r="C21" s="4" t="s">
        <v>15</v>
      </c>
      <c r="D21" s="4" t="s">
        <v>14</v>
      </c>
      <c r="E21" s="92" t="n">
        <f>SUMIFS('平台消耗统计'!I:I,'平台消耗统计'!A:A,$E$2,'平台消耗统计'!C:C,A21)</f>
        <v>477.6</v>
      </c>
      <c r="F21" s="92" t="n">
        <f>IFERROR(VLOOKUP(A21,'数据透视表'!J:N,5,FALSE),0)</f>
        <v>248.1</v>
      </c>
      <c r="G21" s="91" t="n">
        <f>IFERROR((E21-F21)/F21,0)</f>
        <v>0.92503022974607</v>
      </c>
      <c r="H21" s="4" t="s">
        <v>209</v>
      </c>
      <c r="I21" s="4" t="s">
        <v>210</v>
      </c>
    </row>
    <row r="22" ht="16.5" customHeight="1">
      <c r="A22" s="4" t="n">
        <v>6395488</v>
      </c>
      <c r="B22" s="4" t="s">
        <v>43</v>
      </c>
      <c r="C22" s="4" t="s">
        <v>15</v>
      </c>
      <c r="D22" s="4" t="s">
        <v>14</v>
      </c>
      <c r="E22" s="92" t="n">
        <f>SUMIFS('平台消耗统计'!I:I,'平台消耗统计'!A:A,$E$2,'平台消耗统计'!C:C,A22)</f>
        <v>420</v>
      </c>
      <c r="F22" s="92" t="n">
        <f>IFERROR(VLOOKUP(A22,'数据透视表'!J:N,5,FALSE),0)</f>
        <v>420</v>
      </c>
      <c r="G22" s="91" t="n">
        <f>IFERROR((E22-F22)/F22,0)</f>
        <v>0</v>
      </c>
      <c r="H22" s="4" t="s">
        <v>211</v>
      </c>
      <c r="I22" s="4" t="s">
        <v>210</v>
      </c>
    </row>
    <row r="23" ht="16.5" customHeight="1">
      <c r="A23" s="4" t="n">
        <v>7202934</v>
      </c>
      <c r="B23" s="4" t="s">
        <v>22</v>
      </c>
      <c r="C23" s="4" t="s">
        <v>15</v>
      </c>
      <c r="D23" s="4" t="s">
        <v>24</v>
      </c>
      <c r="E23" s="92" t="n">
        <f>SUMIFS('平台消耗统计'!I:I,'平台消耗统计'!A:A,$E$2,'平台消耗统计'!C:C,A23)</f>
        <v>384.41</v>
      </c>
      <c r="F23" s="92" t="n">
        <f>IFERROR(VLOOKUP(A23,'数据透视表'!J:N,5,FALSE),0)</f>
        <v>498.96</v>
      </c>
      <c r="G23" s="91" t="n">
        <f>IFERROR((E23-F23)/F23,0)</f>
        <v>-0.229577521244188</v>
      </c>
      <c r="H23" s="4" t="s">
        <v>212</v>
      </c>
      <c r="I23" s="4" t="s">
        <v>213</v>
      </c>
    </row>
    <row r="24" ht="16.5" customHeight="1">
      <c r="A24" s="4" t="n">
        <v>6060965</v>
      </c>
      <c r="B24" s="4" t="s">
        <v>39</v>
      </c>
      <c r="C24" s="4" t="s">
        <v>15</v>
      </c>
      <c r="D24" s="4" t="s">
        <v>14</v>
      </c>
      <c r="E24" s="92" t="n">
        <f>SUMIFS('平台消耗统计'!I:I,'平台消耗统计'!A:A,$E$2,'平台消耗统计'!C:C,A24)</f>
        <v>365.54</v>
      </c>
      <c r="F24" s="92" t="n">
        <f>IFERROR(VLOOKUP(A24,'数据透视表'!J:N,5,FALSE),0)</f>
        <v>289.69</v>
      </c>
      <c r="G24" s="91" t="n">
        <f>IFERROR((E24-F24)/F24,0)</f>
        <v>0.261831613103663</v>
      </c>
      <c r="H24" s="4" t="s">
        <v>214</v>
      </c>
      <c r="I24" s="4" t="s">
        <v>215</v>
      </c>
    </row>
    <row r="25" ht="16.5" customHeight="1">
      <c r="A25" s="4" t="n">
        <v>8094753</v>
      </c>
      <c r="B25" s="4" t="s">
        <v>39</v>
      </c>
      <c r="C25" s="4" t="s">
        <v>26</v>
      </c>
      <c r="D25" s="4" t="s">
        <v>14</v>
      </c>
      <c r="E25" s="92" t="n">
        <f>SUMIFS('平台消耗统计'!I:I,'平台消耗统计'!A:A,$E$2,'平台消耗统计'!C:C,A25)</f>
        <v>354.55</v>
      </c>
      <c r="F25" s="92" t="n">
        <f>IFERROR(VLOOKUP(A25,'数据透视表'!J:N,5,FALSE),0)</f>
        <v>244.71</v>
      </c>
      <c r="G25" s="91" t="n">
        <f>IFERROR((E25-F25)/F25,0)</f>
        <v>0.448857831719178</v>
      </c>
      <c r="H25" s="4" t="s">
        <v>216</v>
      </c>
      <c r="I25" s="4" t="s">
        <v>217</v>
      </c>
    </row>
    <row r="26" ht="16.5" customHeight="1">
      <c r="A26" s="4" t="n">
        <v>6425889</v>
      </c>
      <c r="B26" s="4" t="s">
        <v>10</v>
      </c>
      <c r="C26" s="4" t="s">
        <v>15</v>
      </c>
      <c r="D26" s="4" t="s">
        <v>20</v>
      </c>
      <c r="E26" s="92" t="n">
        <f>SUMIFS('平台消耗统计'!I:I,'平台消耗统计'!A:A,$E$2,'平台消耗统计'!C:C,A26)</f>
        <v>344.55</v>
      </c>
      <c r="F26" s="92" t="n">
        <f>IFERROR(VLOOKUP(A26,'数据透视表'!J:N,5,FALSE),0)</f>
        <v>366.55</v>
      </c>
      <c r="G26" s="91" t="n">
        <f>IFERROR((E26-F26)/F26,0)</f>
        <v>-0.0600190969854044</v>
      </c>
      <c r="H26" s="4" t="s">
        <v>218</v>
      </c>
      <c r="I26" s="4" t="s">
        <v>190</v>
      </c>
    </row>
    <row r="27" ht="16.5" customHeight="1">
      <c r="A27" s="4" t="n">
        <v>7572369</v>
      </c>
      <c r="B27" s="4" t="s">
        <v>10</v>
      </c>
      <c r="C27" s="4" t="s">
        <v>15</v>
      </c>
      <c r="D27" s="4" t="s">
        <v>25</v>
      </c>
      <c r="E27" s="92" t="n">
        <f>SUMIFS('平台消耗统计'!I:I,'平台消耗统计'!A:A,$E$2,'平台消耗统计'!C:C,A27)</f>
        <v>342.75</v>
      </c>
      <c r="F27" s="92" t="n">
        <f>IFERROR(VLOOKUP(A27,'数据透视表'!J:N,5,FALSE),0)</f>
        <v>432.69</v>
      </c>
      <c r="G27" s="91" t="n">
        <f>IFERROR((E27-F27)/F27,0)</f>
        <v>-0.207862441933024</v>
      </c>
      <c r="H27" s="4" t="s">
        <v>218</v>
      </c>
      <c r="I27" s="4" t="s">
        <v>190</v>
      </c>
    </row>
    <row r="28" ht="16.5" customHeight="1">
      <c r="A28" s="4" t="n">
        <v>91467820</v>
      </c>
      <c r="B28" s="4" t="s">
        <v>70</v>
      </c>
      <c r="C28" s="4" t="s">
        <v>15</v>
      </c>
      <c r="D28" s="4" t="s">
        <v>40</v>
      </c>
      <c r="E28" s="92" t="n">
        <f>SUMIFS('平台消耗统计'!I:I,'平台消耗统计'!A:A,$E$2,'平台消耗统计'!C:C,A28)</f>
        <v>323.1</v>
      </c>
      <c r="F28" s="92" t="n">
        <f>IFERROR(VLOOKUP(A28,'数据透视表'!J:N,5,FALSE),0)</f>
        <v>271.3</v>
      </c>
      <c r="G28" s="91" t="n">
        <f>IFERROR((E28-F28)/F28,0)</f>
        <v>0.190932546995945</v>
      </c>
      <c r="H28" s="4" t="s">
        <v>219</v>
      </c>
      <c r="I28" s="4" t="s">
        <v>202</v>
      </c>
    </row>
    <row r="29" ht="16.5" customHeight="1">
      <c r="A29" s="4" t="n">
        <v>10599681</v>
      </c>
      <c r="B29" s="4" t="s">
        <v>44</v>
      </c>
      <c r="C29" s="4" t="s">
        <v>15</v>
      </c>
      <c r="D29" s="4" t="s">
        <v>14</v>
      </c>
      <c r="E29" s="92" t="n">
        <f>SUMIFS('平台消耗统计'!I:I,'平台消耗统计'!A:A,$E$2,'平台消耗统计'!C:C,A29)</f>
        <v>313.95</v>
      </c>
      <c r="F29" s="92" t="n">
        <f>IFERROR(VLOOKUP(A29,'数据透视表'!J:N,5,FALSE),0)</f>
        <v>246.74</v>
      </c>
      <c r="G29" s="91" t="n">
        <f>IFERROR((E29-F29)/F29,0)</f>
        <v>0.272391991570074</v>
      </c>
      <c r="H29" s="4" t="s">
        <v>220</v>
      </c>
      <c r="I29" s="4" t="s">
        <v>215</v>
      </c>
    </row>
    <row r="30" ht="16.5" customHeight="1">
      <c r="A30" s="4" t="n">
        <v>91399821</v>
      </c>
      <c r="B30" s="4" t="s">
        <v>44</v>
      </c>
      <c r="C30" s="4" t="s">
        <v>26</v>
      </c>
      <c r="D30" s="4" t="s">
        <v>14</v>
      </c>
      <c r="E30" s="92" t="n">
        <f>SUMIFS('平台消耗统计'!I:I,'平台消耗统计'!A:A,$E$2,'平台消耗统计'!C:C,A30)</f>
        <v>295.82</v>
      </c>
      <c r="F30" s="92" t="n">
        <f>IFERROR(VLOOKUP(A30,'数据透视表'!J:N,5,FALSE),0)</f>
        <v>185.98</v>
      </c>
      <c r="G30" s="91" t="n">
        <f>IFERROR((E30-F30)/F30,0)</f>
        <v>0.590601139907517</v>
      </c>
      <c r="H30" s="4" t="s">
        <v>221</v>
      </c>
      <c r="I30" s="4" t="s">
        <v>204</v>
      </c>
    </row>
    <row r="31" ht="27.75" customHeight="1">
      <c r="A31" s="4" t="n">
        <v>9297014</v>
      </c>
      <c r="B31" s="4" t="s">
        <v>13</v>
      </c>
      <c r="C31" s="4" t="s">
        <v>26</v>
      </c>
      <c r="D31" s="4" t="s">
        <v>14</v>
      </c>
      <c r="E31" s="92" t="n">
        <f>SUMIFS('平台消耗统计'!I:I,'平台消耗统计'!A:A,$E$2,'平台消耗统计'!C:C,A31)</f>
        <v>287.49</v>
      </c>
      <c r="F31" s="92" t="n">
        <f>IFERROR(VLOOKUP(A31,'数据透视表'!J:N,5,FALSE),0)</f>
        <v>241.67</v>
      </c>
      <c r="G31" s="91" t="n">
        <f>IFERROR((E31-F31)/F31,0)</f>
        <v>0.189597384863657</v>
      </c>
      <c r="H31" s="90" t="s">
        <v>222</v>
      </c>
      <c r="I31" s="4" t="s">
        <v>223</v>
      </c>
    </row>
    <row r="32" ht="16.5" customHeight="1">
      <c r="A32" s="4" t="n">
        <v>91496148</v>
      </c>
      <c r="B32" s="4" t="s">
        <v>70</v>
      </c>
      <c r="C32" s="4" t="s">
        <v>15</v>
      </c>
      <c r="D32" s="4" t="s">
        <v>14</v>
      </c>
      <c r="E32" s="92" t="n">
        <f>SUMIFS('平台消耗统计'!I:I,'平台消耗统计'!A:A,$E$2,'平台消耗统计'!C:C,A32)</f>
        <v>273</v>
      </c>
      <c r="F32" s="92" t="n">
        <f>IFERROR(VLOOKUP(A32,'数据透视表'!J:N,5,FALSE),0)</f>
        <v>315</v>
      </c>
      <c r="G32" s="91" t="n">
        <f>IFERROR((E32-F32)/F32,0)</f>
        <v>-0.133333333333333</v>
      </c>
      <c r="H32" s="4" t="s">
        <v>224</v>
      </c>
      <c r="I32" s="4" t="s">
        <v>225</v>
      </c>
    </row>
    <row r="33" ht="16.5" customHeight="1">
      <c r="A33" s="4" t="n">
        <v>11511535</v>
      </c>
      <c r="B33" s="4" t="s">
        <v>77</v>
      </c>
      <c r="C33" s="4" t="s">
        <v>26</v>
      </c>
      <c r="D33" s="4" t="s">
        <v>14</v>
      </c>
      <c r="E33" s="92" t="n">
        <f>SUMIFS('平台消耗统计'!I:I,'平台消耗统计'!A:A,$E$2,'平台消耗统计'!C:C,A33)</f>
        <v>234.48</v>
      </c>
      <c r="F33" s="92" t="n">
        <f>IFERROR(VLOOKUP(A33,'数据透视表'!J:N,5,FALSE),0)</f>
        <v>33.01</v>
      </c>
      <c r="G33" s="91" t="n">
        <f>IFERROR((E33-F33)/F33,0)</f>
        <v>6.10330202968797</v>
      </c>
      <c r="H33" s="4" t="s">
        <v>226</v>
      </c>
      <c r="I33" s="4" t="s">
        <v>227</v>
      </c>
    </row>
    <row r="34" ht="16.5" customHeight="1">
      <c r="A34" s="4" t="n">
        <v>9333145</v>
      </c>
      <c r="B34" s="4" t="s">
        <v>60</v>
      </c>
      <c r="C34" s="4" t="s">
        <v>26</v>
      </c>
      <c r="D34" s="4" t="s">
        <v>14</v>
      </c>
      <c r="E34" s="92" t="n">
        <f>SUMIFS('平台消耗统计'!I:I,'平台消耗统计'!A:A,$E$2,'平台消耗统计'!C:C,A34)</f>
        <v>219.5</v>
      </c>
      <c r="F34" s="92" t="n">
        <f>IFERROR(VLOOKUP(A34,'数据透视表'!J:N,5,FALSE),0)</f>
        <v>0</v>
      </c>
      <c r="G34" s="91" t="n">
        <f>IFERROR((E34-F34)/F34,0)</f>
        <v>0</v>
      </c>
      <c r="H34" s="4" t="s">
        <v>228</v>
      </c>
      <c r="I34" s="4" t="s">
        <v>121</v>
      </c>
    </row>
    <row r="35" ht="16.5" customHeight="1">
      <c r="A35" s="4" t="n">
        <v>2783561</v>
      </c>
      <c r="B35" s="4" t="s">
        <v>42</v>
      </c>
      <c r="C35" s="4" t="s">
        <v>15</v>
      </c>
      <c r="D35" s="4" t="s">
        <v>14</v>
      </c>
      <c r="E35" s="92" t="n">
        <f>SUMIFS('平台消耗统计'!I:I,'平台消耗统计'!A:A,$E$2,'平台消耗统计'!C:C,A35)</f>
        <v>217.261</v>
      </c>
      <c r="F35" s="92" t="n">
        <f>IFERROR(VLOOKUP(A35,'数据透视表'!J:N,5,FALSE),0)</f>
        <v>54.108</v>
      </c>
      <c r="G35" s="91" t="n">
        <f>IFERROR((E35-F35)/F35,0)</f>
        <v>3.01532120943299</v>
      </c>
      <c r="H35" s="4" t="s">
        <v>229</v>
      </c>
      <c r="I35" s="4" t="s">
        <v>215</v>
      </c>
    </row>
    <row r="36" ht="16.5" customHeight="1">
      <c r="A36" s="4" t="n">
        <v>10599157</v>
      </c>
      <c r="B36" s="4" t="s">
        <v>43</v>
      </c>
      <c r="C36" s="4" t="s">
        <v>15</v>
      </c>
      <c r="D36" s="4" t="s">
        <v>14</v>
      </c>
      <c r="E36" s="92" t="n">
        <f>SUMIFS('平台消耗统计'!I:I,'平台消耗统计'!A:A,$E$2,'平台消耗统计'!C:C,A36)</f>
        <v>205.8</v>
      </c>
      <c r="F36" s="92" t="n">
        <f>IFERROR(VLOOKUP(A36,'数据透视表'!J:N,5,FALSE),0)</f>
        <v>194.7</v>
      </c>
      <c r="G36" s="91" t="n">
        <f>IFERROR((E36-F36)/F36,0)</f>
        <v>0.0570107858243452</v>
      </c>
      <c r="H36" s="4" t="s">
        <v>230</v>
      </c>
      <c r="I36" s="4" t="s">
        <v>215</v>
      </c>
    </row>
    <row r="37" ht="16.5" customHeight="1">
      <c r="A37" s="4" t="n">
        <v>4383473</v>
      </c>
      <c r="B37" s="4" t="s">
        <v>39</v>
      </c>
      <c r="C37" s="4" t="s">
        <v>15</v>
      </c>
      <c r="D37" s="4" t="s">
        <v>14</v>
      </c>
      <c r="E37" s="92" t="n">
        <f>SUMIFS('平台消耗统计'!I:I,'平台消耗统计'!A:A,$E$2,'平台消耗统计'!C:C,A37)</f>
        <v>192.708</v>
      </c>
      <c r="F37" s="92" t="n">
        <f>IFERROR(VLOOKUP(A37,'数据透视表'!J:N,5,FALSE),0)</f>
        <v>204.274</v>
      </c>
      <c r="G37" s="91" t="n">
        <f>IFERROR((E37-F37)/F37,0)</f>
        <v>-0.0566200299597599</v>
      </c>
      <c r="H37" s="4" t="s">
        <v>181</v>
      </c>
      <c r="I37" s="4" t="s">
        <v>215</v>
      </c>
    </row>
    <row r="38" ht="16.5" customHeight="1">
      <c r="A38" s="4" t="n">
        <v>91496146</v>
      </c>
      <c r="B38" s="4" t="s">
        <v>70</v>
      </c>
      <c r="C38" s="4" t="s">
        <v>15</v>
      </c>
      <c r="D38" s="4" t="s">
        <v>48</v>
      </c>
      <c r="E38" s="92" t="n">
        <f>SUMIFS('平台消耗统计'!I:I,'平台消耗统计'!A:A,$E$2,'平台消耗统计'!C:C,A38)</f>
        <v>184.8</v>
      </c>
      <c r="F38" s="92" t="n">
        <f>IFERROR(VLOOKUP(A38,'数据透视表'!J:N,5,FALSE),0)</f>
        <v>65.8</v>
      </c>
      <c r="G38" s="91" t="n">
        <f>IFERROR((E38-F38)/F38,0)</f>
        <v>1.80851063829787</v>
      </c>
      <c r="H38" s="4" t="s">
        <v>231</v>
      </c>
      <c r="I38" s="4" t="s">
        <v>202</v>
      </c>
    </row>
    <row r="39" ht="16.5" customHeight="1">
      <c r="A39" s="4" t="n">
        <v>8566541</v>
      </c>
      <c r="B39" s="4" t="s">
        <v>75</v>
      </c>
      <c r="C39" s="4" t="s">
        <v>26</v>
      </c>
      <c r="D39" s="4" t="s">
        <v>14</v>
      </c>
      <c r="E39" s="92" t="n">
        <f>SUMIFS('平台消耗统计'!I:I,'平台消耗统计'!A:A,$E$2,'平台消耗统计'!C:C,A39)</f>
        <v>183.42</v>
      </c>
      <c r="F39" s="92" t="n">
        <f>IFERROR(VLOOKUP(A39,'数据透视表'!J:N,5,FALSE),0)</f>
        <v>138.82</v>
      </c>
      <c r="G39" s="91" t="n">
        <f>IFERROR((E39-F39)/F39,0)</f>
        <v>0.321279354559862</v>
      </c>
      <c r="H39" s="4" t="s">
        <v>232</v>
      </c>
      <c r="I39" s="4" t="s">
        <v>233</v>
      </c>
    </row>
    <row r="40" ht="16.5" customHeight="1">
      <c r="A40" s="4" t="n">
        <v>10298628</v>
      </c>
      <c r="B40" s="4" t="s">
        <v>46</v>
      </c>
      <c r="C40" s="4" t="s">
        <v>26</v>
      </c>
      <c r="D40" s="4" t="s">
        <v>14</v>
      </c>
      <c r="E40" s="92" t="n">
        <f>SUMIFS('平台消耗统计'!I:I,'平台消耗统计'!A:A,$E$2,'平台消耗统计'!C:C,A40)</f>
        <v>177.95</v>
      </c>
      <c r="F40" s="92" t="n">
        <f>IFERROR(VLOOKUP(A40,'数据透视表'!J:N,5,FALSE),0)</f>
        <v>4.35</v>
      </c>
      <c r="G40" s="91" t="n">
        <f>IFERROR((E40-F40)/F40,0)</f>
        <v>39.9080459770115</v>
      </c>
      <c r="H40" s="4" t="s">
        <v>234</v>
      </c>
      <c r="I40" s="4" t="s">
        <v>217</v>
      </c>
    </row>
    <row r="41" ht="16.5" customHeight="1">
      <c r="A41" s="4" t="n">
        <v>91551388</v>
      </c>
      <c r="B41" s="4" t="s">
        <v>56</v>
      </c>
      <c r="C41" s="4" t="s">
        <v>12</v>
      </c>
      <c r="D41" s="4" t="s">
        <v>34</v>
      </c>
      <c r="E41" s="92" t="n">
        <f>SUMIFS('平台消耗统计'!I:I,'平台消耗统计'!A:A,$E$2,'平台消耗统计'!C:C,A41)</f>
        <v>174.816</v>
      </c>
      <c r="F41" s="92" t="n">
        <f>IFERROR(VLOOKUP(A41,'数据透视表'!J:N,5,FALSE),0)</f>
        <v>74.0133</v>
      </c>
      <c r="G41" s="91" t="n">
        <f>IFERROR((E41-F41)/F41,0)</f>
        <v>1.36195386504858</v>
      </c>
      <c r="H41" s="4" t="s">
        <v>235</v>
      </c>
      <c r="I41" s="4" t="s">
        <v>236</v>
      </c>
    </row>
    <row r="42" ht="16.5" customHeight="1">
      <c r="A42" s="4" t="n">
        <v>7953512</v>
      </c>
      <c r="B42" s="4" t="s">
        <v>46</v>
      </c>
      <c r="C42" s="4" t="s">
        <v>15</v>
      </c>
      <c r="D42" s="4" t="s">
        <v>14</v>
      </c>
      <c r="E42" s="92" t="n">
        <f>SUMIFS('平台消耗统计'!I:I,'平台消耗统计'!A:A,$E$2,'平台消耗统计'!C:C,A42)</f>
        <v>171.82</v>
      </c>
      <c r="F42" s="92" t="n">
        <f>IFERROR(VLOOKUP(A42,'数据透视表'!J:N,5,FALSE),0)</f>
        <v>239.32</v>
      </c>
      <c r="G42" s="91" t="n">
        <f>IFERROR((E42-F42)/F42,0)</f>
        <v>-0.282049139227812</v>
      </c>
      <c r="H42" s="4" t="s">
        <v>237</v>
      </c>
    </row>
    <row r="43" ht="16.5" customHeight="1">
      <c r="A43" s="4" t="n">
        <v>11690182</v>
      </c>
      <c r="B43" s="4" t="s">
        <v>73</v>
      </c>
      <c r="C43" s="4" t="s">
        <v>26</v>
      </c>
      <c r="D43" s="4" t="s">
        <v>14</v>
      </c>
      <c r="E43" s="92" t="n">
        <f>SUMIFS('平台消耗统计'!I:I,'平台消耗统计'!A:A,$E$2,'平台消耗统计'!C:C,A43)</f>
        <v>151.06</v>
      </c>
      <c r="F43" s="92" t="n">
        <f>IFERROR(VLOOKUP(A43,'数据透视表'!J:N,5,FALSE),0)</f>
        <v>236.8</v>
      </c>
      <c r="G43" s="91" t="n">
        <f>IFERROR((E43-F43)/F43,0)</f>
        <v>-0.362077702702703</v>
      </c>
      <c r="H43" s="4" t="s">
        <v>238</v>
      </c>
      <c r="I43" s="4" t="s">
        <v>239</v>
      </c>
    </row>
    <row r="44" ht="16.5" customHeight="1">
      <c r="A44" s="4" t="n">
        <v>8819666</v>
      </c>
      <c r="B44" s="4" t="s">
        <v>27</v>
      </c>
      <c r="C44" s="4" t="s">
        <v>12</v>
      </c>
      <c r="D44" s="4" t="s">
        <v>14</v>
      </c>
      <c r="E44" s="92" t="n">
        <f>SUMIFS('平台消耗统计'!I:I,'平台消耗统计'!A:A,$E$2,'平台消耗统计'!C:C,A44)</f>
        <v>138.0552</v>
      </c>
      <c r="F44" s="92" t="n">
        <f>IFERROR(VLOOKUP(A44,'数据透视表'!J:N,5,FALSE),0)</f>
        <v>135.6385</v>
      </c>
      <c r="G44" s="91" t="n">
        <f>IFERROR((E44-F44)/F44,0)</f>
        <v>0.017817212664546</v>
      </c>
      <c r="H44" s="4" t="s">
        <v>211</v>
      </c>
      <c r="I44" s="4" t="s">
        <v>202</v>
      </c>
    </row>
    <row r="45" ht="16.5" customHeight="1">
      <c r="A45" s="4" t="n">
        <v>91496147</v>
      </c>
      <c r="B45" s="4" t="s">
        <v>70</v>
      </c>
      <c r="C45" s="4" t="s">
        <v>15</v>
      </c>
      <c r="D45" s="4" t="s">
        <v>11</v>
      </c>
      <c r="E45" s="92" t="n">
        <f>SUMIFS('平台消耗统计'!I:I,'平台消耗统计'!A:A,$E$2,'平台消耗统计'!C:C,A45)</f>
        <v>129.35</v>
      </c>
      <c r="F45" s="92" t="n">
        <f>IFERROR(VLOOKUP(A45,'数据透视表'!J:N,5,FALSE),0)</f>
        <v>105.69</v>
      </c>
      <c r="G45" s="91" t="n">
        <f>IFERROR((E45-F45)/F45,0)</f>
        <v>0.223862238622386</v>
      </c>
      <c r="H45" s="4" t="s">
        <v>240</v>
      </c>
      <c r="I45" s="4" t="s">
        <v>225</v>
      </c>
    </row>
    <row r="46" ht="16.5" customHeight="1">
      <c r="A46" s="4" t="n">
        <v>6439005</v>
      </c>
      <c r="B46" s="4" t="s">
        <v>10</v>
      </c>
      <c r="C46" s="4" t="s">
        <v>21</v>
      </c>
      <c r="D46" s="4" t="s">
        <v>20</v>
      </c>
      <c r="E46" s="92" t="n">
        <f>SUMIFS('平台消耗统计'!I:I,'平台消耗统计'!A:A,$E$2,'平台消耗统计'!C:C,A46)</f>
        <v>128.5</v>
      </c>
      <c r="F46" s="92" t="n">
        <f>IFERROR(VLOOKUP(A46,'数据透视表'!J:N,5,FALSE),0)</f>
        <v>92.5</v>
      </c>
      <c r="G46" s="91" t="n">
        <f>IFERROR((E46-F46)/F46,0)</f>
        <v>0.389189189189189</v>
      </c>
      <c r="H46" s="4" t="s">
        <v>241</v>
      </c>
      <c r="I46" s="4" t="s">
        <v>225</v>
      </c>
    </row>
    <row r="47" ht="16.5" customHeight="1">
      <c r="A47" s="4" t="n">
        <v>91550293</v>
      </c>
      <c r="B47" s="4" t="s">
        <v>57</v>
      </c>
      <c r="C47" s="4" t="s">
        <v>15</v>
      </c>
      <c r="D47" s="4" t="s">
        <v>58</v>
      </c>
      <c r="E47" s="92" t="n">
        <f>SUMIFS('平台消耗统计'!I:I,'平台消耗统计'!A:A,$E$2,'平台消耗统计'!C:C,A47)</f>
        <v>126</v>
      </c>
      <c r="F47" s="92" t="n">
        <f>IFERROR(VLOOKUP(A47,'数据透视表'!J:N,5,FALSE),0)</f>
        <v>44.7</v>
      </c>
      <c r="G47" s="91" t="n">
        <f>IFERROR((E47-F47)/F47,0)</f>
        <v>1.81879194630872</v>
      </c>
      <c r="H47" s="4" t="s">
        <v>242</v>
      </c>
      <c r="I47" s="4" t="s">
        <v>121</v>
      </c>
    </row>
    <row r="48" ht="16.5" customHeight="1">
      <c r="A48" s="4" t="n">
        <v>9686529</v>
      </c>
      <c r="B48" s="4" t="s">
        <v>78</v>
      </c>
      <c r="C48" s="4" t="s">
        <v>15</v>
      </c>
      <c r="D48" s="4" t="s">
        <v>80</v>
      </c>
      <c r="E48" s="92" t="n">
        <f>SUMIFS('平台消耗统计'!I:I,'平台消耗统计'!A:A,$E$2,'平台消耗统计'!C:C,A48)</f>
        <v>125.5</v>
      </c>
      <c r="F48" s="92" t="n">
        <f>IFERROR(VLOOKUP(A48,'数据透视表'!J:N,5,FALSE),0)</f>
        <v>88.9</v>
      </c>
      <c r="G48" s="91" t="n">
        <f>IFERROR((E48-F48)/F48,0)</f>
        <v>0.41169853768279</v>
      </c>
      <c r="H48" s="4" t="s">
        <v>243</v>
      </c>
      <c r="I48" s="4" t="s">
        <v>244</v>
      </c>
    </row>
    <row r="49" ht="16.5" customHeight="1">
      <c r="A49" s="4" t="n">
        <v>91548043</v>
      </c>
      <c r="B49" s="4" t="s">
        <v>28</v>
      </c>
      <c r="C49" s="4" t="s">
        <v>15</v>
      </c>
      <c r="D49" s="4" t="s">
        <v>35</v>
      </c>
      <c r="E49" s="92" t="n">
        <f>SUMIFS('平台消耗统计'!I:I,'平台消耗统计'!A:A,$E$2,'平台消耗统计'!C:C,A49)</f>
        <v>121.8</v>
      </c>
      <c r="F49" s="92" t="n">
        <f>IFERROR(VLOOKUP(A49,'数据透视表'!J:N,5,FALSE),0)</f>
        <v>72.7</v>
      </c>
      <c r="G49" s="91" t="n">
        <f>IFERROR((E49-F49)/F49,0)</f>
        <v>0.675378266850069</v>
      </c>
      <c r="H49" s="4" t="s">
        <v>245</v>
      </c>
      <c r="I49" s="4" t="s">
        <v>246</v>
      </c>
    </row>
    <row r="50" ht="16.5" customHeight="1">
      <c r="A50" s="4" t="n">
        <v>91467821</v>
      </c>
      <c r="B50" s="4" t="s">
        <v>70</v>
      </c>
      <c r="C50" s="4" t="s">
        <v>15</v>
      </c>
      <c r="D50" s="4" t="s">
        <v>17</v>
      </c>
      <c r="E50" s="92" t="n">
        <f>SUMIFS('平台消耗统计'!I:I,'平台消耗统计'!A:A,$E$2,'平台消耗统计'!C:C,A50)</f>
        <v>117.81</v>
      </c>
      <c r="F50" s="92" t="n">
        <f>IFERROR(VLOOKUP(A50,'数据透视表'!J:N,5,FALSE),0)</f>
        <v>118.66</v>
      </c>
      <c r="G50" s="91" t="n">
        <f>IFERROR((E50-F50)/F50,0)</f>
        <v>-0.00716332378223491</v>
      </c>
      <c r="H50" s="4" t="s">
        <v>247</v>
      </c>
      <c r="I50" s="4" t="s">
        <v>202</v>
      </c>
    </row>
    <row r="51" ht="16.5" customHeight="1">
      <c r="A51" s="4" t="n">
        <v>9298539</v>
      </c>
      <c r="B51" s="4" t="s">
        <v>60</v>
      </c>
      <c r="C51" s="4" t="s">
        <v>15</v>
      </c>
      <c r="D51" s="4" t="s">
        <v>14</v>
      </c>
      <c r="E51" s="92" t="n">
        <f>SUMIFS('平台消耗统计'!I:I,'平台消耗统计'!A:A,$E$2,'平台消耗统计'!C:C,A51)</f>
        <v>114</v>
      </c>
      <c r="F51" s="92" t="n">
        <f>IFERROR(VLOOKUP(A51,'数据透视表'!J:N,5,FALSE),0)</f>
        <v>0</v>
      </c>
      <c r="G51" s="91" t="n">
        <f>IFERROR((E51-F51)/F51,0)</f>
        <v>0</v>
      </c>
      <c r="H51" s="4" t="s">
        <v>248</v>
      </c>
      <c r="I51" s="4" t="s">
        <v>121</v>
      </c>
    </row>
    <row r="52" ht="16.5" customHeight="1">
      <c r="A52" s="4" t="n">
        <v>91538334</v>
      </c>
      <c r="B52" s="4" t="s">
        <v>52</v>
      </c>
      <c r="C52" s="4" t="s">
        <v>15</v>
      </c>
      <c r="D52" s="4" t="s">
        <v>18</v>
      </c>
      <c r="E52" s="92" t="n">
        <f>SUMIFS('平台消耗统计'!I:I,'平台消耗统计'!A:A,$E$2,'平台消耗统计'!C:C,A52)</f>
        <v>103.2</v>
      </c>
      <c r="F52" s="92" t="n">
        <f>IFERROR(VLOOKUP(A52,'数据透视表'!J:N,5,FALSE),0)</f>
        <v>0</v>
      </c>
      <c r="G52" s="91" t="n">
        <f>IFERROR((E52-F52)/F52,0)</f>
        <v>0</v>
      </c>
      <c r="H52" s="4" t="s">
        <v>249</v>
      </c>
      <c r="I52" s="4" t="s">
        <v>204</v>
      </c>
    </row>
    <row r="53" ht="16.5" customHeight="1">
      <c r="A53" s="4" t="n">
        <v>6951600</v>
      </c>
      <c r="B53" s="4" t="s">
        <v>16</v>
      </c>
      <c r="C53" s="4" t="s">
        <v>15</v>
      </c>
      <c r="D53" s="4" t="s">
        <v>17</v>
      </c>
      <c r="E53" s="92" t="n">
        <f>SUMIFS('平台消耗统计'!I:I,'平台消耗统计'!A:A,$E$2,'平台消耗统计'!C:C,A53)</f>
        <v>98.396</v>
      </c>
      <c r="F53" s="92" t="n">
        <f>IFERROR(VLOOKUP(A53,'数据透视表'!J:N,5,FALSE),0)</f>
        <v>82.348</v>
      </c>
      <c r="G53" s="91" t="n">
        <f>IFERROR((E53-F53)/F53,0)</f>
        <v>0.194880264244426</v>
      </c>
      <c r="H53" s="4" t="s">
        <v>250</v>
      </c>
    </row>
    <row r="54" ht="16.5" customHeight="1">
      <c r="A54" s="4" t="n">
        <v>11078963</v>
      </c>
      <c r="B54" s="4" t="s">
        <v>77</v>
      </c>
      <c r="C54" s="4" t="s">
        <v>15</v>
      </c>
      <c r="D54" s="4" t="s">
        <v>14</v>
      </c>
      <c r="E54" s="92" t="n">
        <f>SUMIFS('平台消耗统计'!I:I,'平台消耗统计'!A:A,$E$2,'平台消耗统计'!C:C,A54)</f>
        <v>96.4</v>
      </c>
      <c r="F54" s="92" t="n">
        <f>IFERROR(VLOOKUP(A54,'数据透视表'!J:N,5,FALSE),0)</f>
        <v>58.8</v>
      </c>
      <c r="G54" s="91" t="n">
        <f>IFERROR((E54-F54)/F54,0)</f>
        <v>0.639455782312925</v>
      </c>
      <c r="H54" s="4" t="s">
        <v>251</v>
      </c>
      <c r="I54" s="4" t="s">
        <v>252</v>
      </c>
    </row>
    <row r="55" ht="16.5" customHeight="1">
      <c r="A55" s="4" t="n">
        <v>10210818</v>
      </c>
      <c r="B55" s="4" t="s">
        <v>27</v>
      </c>
      <c r="C55" s="4" t="s">
        <v>26</v>
      </c>
      <c r="D55" s="4" t="s">
        <v>14</v>
      </c>
      <c r="E55" s="92" t="n">
        <f>SUMIFS('平台消耗统计'!I:I,'平台消耗统计'!A:A,$E$2,'平台消耗统计'!C:C,A55)</f>
        <v>95.23</v>
      </c>
      <c r="F55" s="92" t="n">
        <f>IFERROR(VLOOKUP(A55,'数据透视表'!J:N,5,FALSE),0)</f>
        <v>81.96</v>
      </c>
      <c r="G55" s="91" t="n">
        <f>IFERROR((E55-F55)/F55,0)</f>
        <v>0.161908247925817</v>
      </c>
      <c r="H55" s="4" t="s">
        <v>253</v>
      </c>
      <c r="I55" s="4" t="s">
        <v>254</v>
      </c>
    </row>
    <row r="56" ht="16.5" customHeight="1">
      <c r="A56" s="4" t="n">
        <v>5847496</v>
      </c>
      <c r="B56" s="4" t="s">
        <v>10</v>
      </c>
      <c r="C56" s="4" t="s">
        <v>12</v>
      </c>
      <c r="D56" s="4" t="s">
        <v>25</v>
      </c>
      <c r="E56" s="92" t="n">
        <f>SUMIFS('平台消耗统计'!I:I,'平台消耗统计'!A:A,$E$2,'平台消耗统计'!C:C,A56)</f>
        <v>89.7474</v>
      </c>
      <c r="F56" s="92" t="n">
        <f>IFERROR(VLOOKUP(A56,'数据透视表'!J:N,5,FALSE),0)</f>
        <v>80.4263</v>
      </c>
      <c r="G56" s="91" t="n">
        <f>IFERROR((E56-F56)/F56,0)</f>
        <v>0.115896168293208</v>
      </c>
      <c r="H56" s="4" t="s">
        <v>255</v>
      </c>
      <c r="I56" s="4" t="s">
        <v>256</v>
      </c>
    </row>
    <row r="57" ht="27.75" customHeight="1">
      <c r="A57" s="4" t="n">
        <v>10765365</v>
      </c>
      <c r="B57" s="4" t="s">
        <v>71</v>
      </c>
      <c r="C57" s="4" t="s">
        <v>15</v>
      </c>
      <c r="D57" s="4" t="s">
        <v>65</v>
      </c>
      <c r="E57" s="92" t="n">
        <f>SUMIFS('平台消耗统计'!I:I,'平台消耗统计'!A:A,$E$2,'平台消耗统计'!C:C,A57)</f>
        <v>88.98</v>
      </c>
      <c r="F57" s="92" t="n">
        <f>IFERROR(VLOOKUP(A57,'数据透视表'!J:N,5,FALSE),0)</f>
        <v>116.88</v>
      </c>
      <c r="G57" s="91" t="n">
        <f>IFERROR((E57-F57)/F57,0)</f>
        <v>-0.23870636550308</v>
      </c>
      <c r="H57" s="90" t="s">
        <v>257</v>
      </c>
      <c r="I57" s="4" t="s">
        <v>258</v>
      </c>
    </row>
    <row r="58" ht="16.5" customHeight="1">
      <c r="A58" s="4" t="n">
        <v>2937658</v>
      </c>
      <c r="B58" s="4" t="s">
        <v>77</v>
      </c>
      <c r="C58" s="4" t="s">
        <v>15</v>
      </c>
      <c r="D58" s="4" t="s">
        <v>14</v>
      </c>
      <c r="E58" s="92" t="n">
        <f>SUMIFS('平台消耗统计'!I:I,'平台消耗统计'!A:A,$E$2,'平台消耗统计'!C:C,A58)</f>
        <v>86.162</v>
      </c>
      <c r="F58" s="92" t="n">
        <f>IFERROR(VLOOKUP(A58,'数据透视表'!J:N,5,FALSE),0)</f>
        <v>86.193</v>
      </c>
      <c r="G58" s="91" t="n">
        <f>IFERROR((E58-F58)/F58,0)</f>
        <v>-3.59657976865775e-4</v>
      </c>
      <c r="H58" s="4" t="s">
        <v>211</v>
      </c>
      <c r="I58" s="4" t="s">
        <v>210</v>
      </c>
    </row>
    <row r="59" ht="16.5" customHeight="1">
      <c r="A59" s="4" t="n">
        <v>91534913</v>
      </c>
      <c r="B59" s="4" t="s">
        <v>50</v>
      </c>
      <c r="C59" s="4" t="s">
        <v>15</v>
      </c>
      <c r="D59" s="4" t="s">
        <v>51</v>
      </c>
      <c r="E59" s="92" t="n">
        <f>SUMIFS('平台消耗统计'!I:I,'平台消耗统计'!A:A,$E$2,'平台消耗统计'!C:C,A59)</f>
        <v>80</v>
      </c>
      <c r="F59" s="92" t="n">
        <f>IFERROR(VLOOKUP(A59,'数据透视表'!J:N,5,FALSE),0)</f>
        <v>54.55</v>
      </c>
      <c r="G59" s="91" t="n">
        <f>IFERROR((E59-F59)/F59,0)</f>
        <v>0.466544454628781</v>
      </c>
      <c r="H59" s="4" t="s">
        <v>259</v>
      </c>
      <c r="I59" s="4" t="s">
        <v>260</v>
      </c>
    </row>
    <row r="60" ht="16.5" customHeight="1">
      <c r="A60" s="4" t="n">
        <v>11729927</v>
      </c>
      <c r="B60" s="4" t="s">
        <v>10</v>
      </c>
      <c r="C60" s="4" t="s">
        <v>15</v>
      </c>
      <c r="D60" s="4" t="s">
        <v>20</v>
      </c>
      <c r="E60" s="92" t="n">
        <f>SUMIFS('平台消耗统计'!I:I,'平台消耗统计'!A:A,$E$2,'平台消耗统计'!C:C,A60)</f>
        <v>74.125</v>
      </c>
      <c r="F60" s="92" t="n">
        <f>IFERROR(VLOOKUP(A60,'数据透视表'!J:N,5,FALSE),0)</f>
        <v>0</v>
      </c>
      <c r="G60" s="91" t="n">
        <f>IFERROR((E60-F60)/F60,0)</f>
        <v>0</v>
      </c>
      <c r="H60" s="4" t="s">
        <v>261</v>
      </c>
    </row>
    <row r="61" ht="16.5" customHeight="1">
      <c r="A61" s="4" t="n">
        <v>91532857</v>
      </c>
      <c r="B61" s="4" t="s">
        <v>49</v>
      </c>
      <c r="C61" s="4" t="s">
        <v>12</v>
      </c>
      <c r="D61" s="4" t="s">
        <v>14</v>
      </c>
      <c r="E61" s="92" t="n">
        <f>SUMIFS('平台消耗统计'!I:I,'平台消耗统计'!A:A,$E$2,'平台消耗统计'!C:C,A61)</f>
        <v>72.7499</v>
      </c>
      <c r="F61" s="92" t="n">
        <f>IFERROR(VLOOKUP(A61,'数据透视表'!J:N,5,FALSE),0)</f>
        <v>168.7484</v>
      </c>
      <c r="G61" s="91" t="n">
        <f>IFERROR((E61-F61)/F61,0)</f>
        <v>-0.568885393876327</v>
      </c>
      <c r="H61" s="4" t="s">
        <v>262</v>
      </c>
      <c r="I61" s="4" t="s">
        <v>121</v>
      </c>
    </row>
    <row r="62" ht="16.5" customHeight="1">
      <c r="A62" s="4" t="n">
        <v>91540124</v>
      </c>
      <c r="B62" s="4" t="s">
        <v>33</v>
      </c>
      <c r="C62" s="4" t="s">
        <v>12</v>
      </c>
      <c r="D62" s="4" t="s">
        <v>34</v>
      </c>
      <c r="E62" s="92" t="n">
        <f>SUMIFS('平台消耗统计'!I:I,'平台消耗统计'!A:A,$E$2,'平台消耗统计'!C:C,A62)</f>
        <v>72.5207</v>
      </c>
      <c r="F62" s="92" t="n">
        <f>IFERROR(VLOOKUP(A62,'数据透视表'!J:N,5,FALSE),0)</f>
        <v>44.5501</v>
      </c>
      <c r="G62" s="91" t="n">
        <f>IFERROR((E62-F62)/F62,0)</f>
        <v>0.627845953207737</v>
      </c>
      <c r="H62" s="4" t="s">
        <v>263</v>
      </c>
      <c r="I62" s="4" t="s">
        <v>264</v>
      </c>
    </row>
    <row r="63" ht="16.5" customHeight="1">
      <c r="A63" s="4" t="n">
        <v>91555309</v>
      </c>
      <c r="B63" s="4" t="s">
        <v>55</v>
      </c>
      <c r="C63" s="4" t="s">
        <v>15</v>
      </c>
      <c r="D63" s="4" t="s">
        <v>40</v>
      </c>
      <c r="E63" s="92" t="n">
        <f>SUMIFS('平台消耗统计'!I:I,'平台消耗统计'!A:A,$E$2,'平台消耗统计'!C:C,A63)</f>
        <v>71.4</v>
      </c>
      <c r="F63" s="92" t="n">
        <f>IFERROR(VLOOKUP(A63,'数据透视表'!J:N,5,FALSE),0)</f>
        <v>0</v>
      </c>
      <c r="G63" s="91" t="n">
        <f>IFERROR((E63-F63)/F63,0)</f>
        <v>0</v>
      </c>
      <c r="H63" s="4" t="s">
        <v>265</v>
      </c>
      <c r="I63" s="4" t="s">
        <v>121</v>
      </c>
    </row>
    <row r="64" ht="16.5" customHeight="1">
      <c r="A64" s="4" t="n">
        <v>11690183</v>
      </c>
      <c r="B64" s="4" t="s">
        <v>42</v>
      </c>
      <c r="C64" s="4" t="s">
        <v>15</v>
      </c>
      <c r="D64" s="4" t="s">
        <v>14</v>
      </c>
      <c r="E64" s="92" t="n">
        <f>SUMIFS('平台消耗统计'!I:I,'平台消耗统计'!A:A,$E$2,'平台消耗统计'!C:C,A64)</f>
        <v>70.5</v>
      </c>
      <c r="F64" s="92" t="n">
        <f>IFERROR(VLOOKUP(A64,'数据透视表'!J:N,5,FALSE),0)</f>
        <v>3.2</v>
      </c>
      <c r="G64" s="91" t="n">
        <f>IFERROR((E64-F64)/F64,0)</f>
        <v>21.03125</v>
      </c>
      <c r="H64" s="4" t="s">
        <v>266</v>
      </c>
      <c r="I64" s="4" t="s">
        <v>267</v>
      </c>
    </row>
    <row r="65" ht="16.5" customHeight="1">
      <c r="A65" s="4" t="n">
        <v>6706444</v>
      </c>
      <c r="B65" s="4" t="s">
        <v>78</v>
      </c>
      <c r="C65" s="4" t="s">
        <v>12</v>
      </c>
      <c r="D65" s="4" t="s">
        <v>79</v>
      </c>
      <c r="E65" s="92" t="n">
        <f>SUMIFS('平台消耗统计'!I:I,'平台消耗统计'!A:A,$E$2,'平台消耗统计'!C:C,A65)</f>
        <v>69.2401</v>
      </c>
      <c r="F65" s="92" t="n">
        <f>IFERROR(VLOOKUP(A65,'数据透视表'!J:N,5,FALSE),0)</f>
        <v>54.3939</v>
      </c>
      <c r="G65" s="91" t="n">
        <f>IFERROR((E65-F65)/F65,0)</f>
        <v>0.272938693493204</v>
      </c>
      <c r="H65" s="4" t="s">
        <v>187</v>
      </c>
      <c r="I65" s="4" t="s">
        <v>268</v>
      </c>
    </row>
    <row r="66" ht="16.5" customHeight="1">
      <c r="A66" s="4" t="n">
        <v>91548044</v>
      </c>
      <c r="B66" s="4" t="s">
        <v>92</v>
      </c>
      <c r="C66" s="4" t="s">
        <v>12</v>
      </c>
      <c r="D66" s="4" t="s">
        <v>14</v>
      </c>
      <c r="E66" s="92" t="n">
        <f>SUMIFS('平台消耗统计'!I:I,'平台消耗统计'!A:A,$E$2,'平台消耗统计'!C:C,A66)</f>
        <v>68.8089</v>
      </c>
      <c r="F66" s="92" t="n">
        <f>IFERROR(VLOOKUP(A66,'数据透视表'!J:N,5,FALSE),0)</f>
        <v>282.0766</v>
      </c>
      <c r="G66" s="91" t="n">
        <f>IFERROR((E66-F66)/F66,0)</f>
        <v>-0.756063069393207</v>
      </c>
      <c r="H66" s="4" t="s">
        <v>269</v>
      </c>
    </row>
    <row r="67" ht="16.5" customHeight="1">
      <c r="A67" s="4" t="n">
        <v>91545519</v>
      </c>
      <c r="B67" s="4" t="s">
        <v>55</v>
      </c>
      <c r="C67" s="4" t="s">
        <v>15</v>
      </c>
      <c r="D67" s="4" t="s">
        <v>48</v>
      </c>
      <c r="E67" s="92" t="n">
        <f>SUMIFS('平台消耗统计'!I:I,'平台消耗统计'!A:A,$E$2,'平台消耗统计'!C:C,A67)</f>
        <v>66.58</v>
      </c>
      <c r="F67" s="92" t="n">
        <f>IFERROR(VLOOKUP(A67,'数据透视表'!J:N,5,FALSE),0)</f>
        <v>64.92</v>
      </c>
      <c r="G67" s="91" t="n">
        <f>IFERROR((E67-F67)/F67,0)</f>
        <v>0.025569932224276</v>
      </c>
      <c r="H67" s="4" t="s">
        <v>270</v>
      </c>
      <c r="I67" s="4" t="s">
        <v>271</v>
      </c>
    </row>
    <row r="68" ht="16.5" customHeight="1">
      <c r="A68" s="4" t="n">
        <v>8566084</v>
      </c>
      <c r="B68" s="4" t="s">
        <v>76</v>
      </c>
      <c r="C68" s="4" t="s">
        <v>15</v>
      </c>
      <c r="D68" s="4" t="s">
        <v>29</v>
      </c>
      <c r="E68" s="92" t="n">
        <f>SUMIFS('平台消耗统计'!I:I,'平台消耗统计'!A:A,$E$2,'平台消耗统计'!C:C,A68)</f>
        <v>64.56</v>
      </c>
      <c r="F68" s="92" t="n">
        <f>IFERROR(VLOOKUP(A68,'数据透视表'!J:N,5,FALSE),0)</f>
        <v>8.64</v>
      </c>
      <c r="G68" s="91" t="n">
        <f>IFERROR((E68-F68)/F68,0)</f>
        <v>6.47222222222222</v>
      </c>
      <c r="H68" s="4" t="s">
        <v>272</v>
      </c>
      <c r="I68" s="4" t="s">
        <v>210</v>
      </c>
    </row>
    <row r="69" ht="16.5" customHeight="1">
      <c r="A69" s="4" t="n">
        <v>91410799</v>
      </c>
      <c r="B69" s="4" t="s">
        <v>28</v>
      </c>
      <c r="C69" s="4" t="s">
        <v>15</v>
      </c>
      <c r="D69" s="4" t="s">
        <v>29</v>
      </c>
      <c r="E69" s="92" t="n">
        <f>SUMIFS('平台消耗统计'!I:I,'平台消耗统计'!A:A,$E$2,'平台消耗统计'!C:C,A69)</f>
        <v>64.38</v>
      </c>
      <c r="F69" s="92" t="n">
        <f>IFERROR(VLOOKUP(A69,'数据透视表'!J:N,5,FALSE),0)</f>
        <v>69.66</v>
      </c>
      <c r="G69" s="91" t="n">
        <f>IFERROR((E69-F69)/F69,0)</f>
        <v>-0.0757967269595177</v>
      </c>
      <c r="H69" s="4" t="s">
        <v>245</v>
      </c>
      <c r="I69" s="4" t="s">
        <v>267</v>
      </c>
    </row>
    <row r="70" ht="16.5" customHeight="1">
      <c r="A70" s="4" t="n">
        <v>5623760</v>
      </c>
      <c r="B70" s="4" t="s">
        <v>84</v>
      </c>
      <c r="C70" s="4" t="s">
        <v>15</v>
      </c>
      <c r="D70" s="4" t="s">
        <v>14</v>
      </c>
      <c r="E70" s="92" t="n">
        <f>SUMIFS('平台消耗统计'!I:I,'平台消耗统计'!A:A,$E$2,'平台消耗统计'!C:C,A70)</f>
        <v>60.25</v>
      </c>
      <c r="F70" s="92" t="n">
        <f>IFERROR(VLOOKUP(A70,'数据透视表'!J:N,5,FALSE),0)</f>
        <v>57.2</v>
      </c>
      <c r="G70" s="91" t="n">
        <f>IFERROR((E70-F70)/F70,0)</f>
        <v>0.0533216783216783</v>
      </c>
      <c r="H70" s="4" t="s">
        <v>273</v>
      </c>
      <c r="I70" s="4" t="s">
        <v>274</v>
      </c>
    </row>
    <row r="71" ht="16.5" customHeight="1">
      <c r="A71" s="4" t="n">
        <v>91551606</v>
      </c>
      <c r="B71" s="4" t="s">
        <v>94</v>
      </c>
      <c r="C71" s="4" t="s">
        <v>15</v>
      </c>
      <c r="D71" s="4" t="s">
        <v>34</v>
      </c>
      <c r="E71" s="92" t="n">
        <f>SUMIFS('平台消耗统计'!I:I,'平台消耗统计'!A:A,$E$2,'平台消耗统计'!C:C,A71)</f>
        <v>58.6</v>
      </c>
      <c r="F71" s="92" t="n">
        <f>IFERROR(VLOOKUP(A71,'数据透视表'!J:N,5,FALSE),0)</f>
        <v>216</v>
      </c>
      <c r="G71" s="91" t="n">
        <f>IFERROR((E71-F71)/F71,0)</f>
        <v>-0.728703703703704</v>
      </c>
      <c r="H71" s="4" t="s">
        <v>275</v>
      </c>
      <c r="I71" s="4" t="s">
        <v>121</v>
      </c>
    </row>
    <row r="72" ht="16.5" customHeight="1">
      <c r="A72" s="4" t="n">
        <v>91496145</v>
      </c>
      <c r="B72" s="4" t="s">
        <v>70</v>
      </c>
      <c r="C72" s="4" t="s">
        <v>15</v>
      </c>
      <c r="D72" s="4" t="s">
        <v>65</v>
      </c>
      <c r="E72" s="92" t="n">
        <f>SUMIFS('平台消耗统计'!I:I,'平台消耗统计'!A:A,$E$2,'平台消耗统计'!C:C,A72)</f>
        <v>52.5</v>
      </c>
      <c r="F72" s="92" t="n">
        <f>IFERROR(VLOOKUP(A72,'数据透视表'!J:N,5,FALSE),0)</f>
        <v>52.35</v>
      </c>
      <c r="G72" s="91" t="n">
        <f>IFERROR((E72-F72)/F72,0)</f>
        <v>0.00286532951289396</v>
      </c>
      <c r="H72" s="4" t="s">
        <v>276</v>
      </c>
      <c r="I72" s="4" t="s">
        <v>277</v>
      </c>
    </row>
    <row r="73" ht="16.5" customHeight="1">
      <c r="A73" s="4" t="n">
        <v>91399437</v>
      </c>
      <c r="B73" s="4" t="s">
        <v>64</v>
      </c>
      <c r="C73" s="4" t="s">
        <v>15</v>
      </c>
      <c r="D73" s="4" t="s">
        <v>65</v>
      </c>
      <c r="E73" s="92" t="n">
        <f>SUMIFS('平台消耗统计'!I:I,'平台消耗统计'!A:A,$E$2,'平台消耗统计'!C:C,A73)</f>
        <v>52.35</v>
      </c>
      <c r="F73" s="92" t="n">
        <f>IFERROR(VLOOKUP(A73,'数据透视表'!J:N,5,FALSE),0)</f>
        <v>52.5</v>
      </c>
      <c r="G73" s="91" t="n">
        <f>IFERROR((E73-F73)/F73,0)</f>
        <v>-0.00285714285714284</v>
      </c>
      <c r="H73" s="4" t="s">
        <v>276</v>
      </c>
      <c r="I73" s="4" t="s">
        <v>277</v>
      </c>
    </row>
    <row r="74" ht="16.5" customHeight="1">
      <c r="A74" s="4" t="n">
        <v>5619156</v>
      </c>
      <c r="B74" s="4" t="s">
        <v>10</v>
      </c>
      <c r="C74" s="4" t="s">
        <v>12</v>
      </c>
      <c r="D74" s="4" t="s">
        <v>19</v>
      </c>
      <c r="E74" s="92" t="n">
        <f>SUMIFS('平台消耗统计'!I:I,'平台消耗统计'!A:A,$E$2,'平台消耗统计'!C:C,A74)</f>
        <v>40.6533</v>
      </c>
      <c r="F74" s="92" t="n">
        <f>IFERROR(VLOOKUP(A74,'数据透视表'!J:N,5,FALSE),0)</f>
        <v>62.4714</v>
      </c>
      <c r="G74" s="91" t="n">
        <f>IFERROR((E74-F74)/F74,0)</f>
        <v>-0.349249416533006</v>
      </c>
      <c r="H74" s="4" t="s">
        <v>255</v>
      </c>
      <c r="I74" s="4" t="s">
        <v>256</v>
      </c>
    </row>
    <row r="75" ht="16.5" customHeight="1">
      <c r="A75" s="4" t="n">
        <v>9415350</v>
      </c>
      <c r="B75" s="4" t="s">
        <v>41</v>
      </c>
      <c r="C75" s="4" t="s">
        <v>26</v>
      </c>
      <c r="D75" s="4" t="s">
        <v>14</v>
      </c>
      <c r="E75" s="92" t="n">
        <f>SUMIFS('平台消耗统计'!I:I,'平台消耗统计'!A:A,$E$2,'平台消耗统计'!C:C,A75)</f>
        <v>38.25</v>
      </c>
      <c r="F75" s="92" t="n">
        <f>IFERROR(VLOOKUP(A75,'数据透视表'!J:N,5,FALSE),0)</f>
        <v>21.66</v>
      </c>
      <c r="G75" s="91" t="n">
        <f>IFERROR((E75-F75)/F75,0)</f>
        <v>0.765927977839335</v>
      </c>
      <c r="H75" s="4" t="s">
        <v>216</v>
      </c>
      <c r="I75" s="4" t="s">
        <v>278</v>
      </c>
    </row>
    <row r="76" ht="16.5" customHeight="1">
      <c r="A76" s="4" t="n">
        <v>91407542</v>
      </c>
      <c r="B76" s="4" t="s">
        <v>28</v>
      </c>
      <c r="C76" s="4" t="s">
        <v>15</v>
      </c>
      <c r="D76" s="4" t="s">
        <v>40</v>
      </c>
      <c r="E76" s="92" t="n">
        <f>SUMIFS('平台消耗统计'!I:I,'平台消耗统计'!A:A,$E$2,'平台消耗统计'!C:C,A76)</f>
        <v>37.27</v>
      </c>
      <c r="F76" s="92" t="n">
        <f>IFERROR(VLOOKUP(A76,'数据透视表'!J:N,5,FALSE),0)</f>
        <v>101.984</v>
      </c>
      <c r="G76" s="91" t="n">
        <f>IFERROR((E76-F76)/F76,0)</f>
        <v>-0.634550517728271</v>
      </c>
      <c r="H76" s="4" t="s">
        <v>279</v>
      </c>
      <c r="I76" s="4" t="s">
        <v>215</v>
      </c>
    </row>
    <row r="77" ht="16.5" customHeight="1">
      <c r="A77" s="4" t="n">
        <v>8998645</v>
      </c>
      <c r="B77" s="4" t="s">
        <v>28</v>
      </c>
      <c r="C77" s="4" t="s">
        <v>15</v>
      </c>
      <c r="D77" s="4" t="s">
        <v>17</v>
      </c>
      <c r="E77" s="92" t="n">
        <f>SUMIFS('平台消耗统计'!I:I,'平台消耗统计'!A:A,$E$2,'平台消耗统计'!C:C,A77)</f>
        <v>33.768</v>
      </c>
      <c r="F77" s="92" t="n">
        <f>IFERROR(VLOOKUP(A77,'数据透视表'!J:N,5,FALSE),0)</f>
        <v>50.229</v>
      </c>
      <c r="G77" s="91" t="n">
        <f>IFERROR((E77-F77)/F77,0)</f>
        <v>-0.327719046765813</v>
      </c>
      <c r="H77" s="4" t="s">
        <v>280</v>
      </c>
    </row>
    <row r="78" ht="16.5" customHeight="1">
      <c r="A78" s="4" t="n">
        <v>91552556</v>
      </c>
      <c r="B78" s="4" t="s">
        <v>94</v>
      </c>
      <c r="C78" s="4" t="s">
        <v>12</v>
      </c>
      <c r="D78" s="4" t="s">
        <v>34</v>
      </c>
      <c r="E78" s="92" t="n">
        <f>SUMIFS('平台消耗统计'!I:I,'平台消耗统计'!A:A,$E$2,'平台消耗统计'!C:C,A78)</f>
        <v>32.0482</v>
      </c>
      <c r="F78" s="92" t="n">
        <f>IFERROR(VLOOKUP(A78,'数据透视表'!J:N,5,FALSE),0)</f>
        <v>109.9707</v>
      </c>
      <c r="G78" s="91" t="n">
        <f>IFERROR((E78-F78)/F78,0)</f>
        <v>-0.708575102277243</v>
      </c>
      <c r="H78" s="4" t="s">
        <v>275</v>
      </c>
      <c r="I78" s="4" t="s">
        <v>121</v>
      </c>
    </row>
    <row r="79" ht="16.5" customHeight="1">
      <c r="A79" s="4" t="n">
        <v>9102719</v>
      </c>
      <c r="B79" s="4" t="s">
        <v>88</v>
      </c>
      <c r="C79" s="4" t="s">
        <v>15</v>
      </c>
      <c r="D79" s="4" t="s">
        <v>89</v>
      </c>
      <c r="E79" s="92" t="n">
        <f>SUMIFS('平台消耗统计'!I:I,'平台消耗统计'!A:A,$E$2,'平台消耗统计'!C:C,A79)</f>
        <v>31.823</v>
      </c>
      <c r="F79" s="92" t="n">
        <f>IFERROR(VLOOKUP(A79,'数据透视表'!J:N,5,FALSE),0)</f>
        <v>31.555</v>
      </c>
      <c r="G79" s="91" t="n">
        <f>IFERROR((E79-F79)/F79,0)</f>
        <v>0.0084931072730154</v>
      </c>
      <c r="H79" s="4" t="s">
        <v>133</v>
      </c>
    </row>
    <row r="80" ht="16.5" customHeight="1">
      <c r="A80" s="4" t="n">
        <v>10080665</v>
      </c>
      <c r="B80" s="4" t="s">
        <v>78</v>
      </c>
      <c r="C80" s="4" t="s">
        <v>15</v>
      </c>
      <c r="D80" s="4" t="s">
        <v>82</v>
      </c>
      <c r="E80" s="92" t="n">
        <f>SUMIFS('平台消耗统计'!I:I,'平台消耗统计'!A:A,$E$2,'平台消耗统计'!C:C,A80)</f>
        <v>29.64</v>
      </c>
      <c r="F80" s="92" t="n">
        <f>IFERROR(VLOOKUP(A80,'数据透视表'!J:N,5,FALSE),0)</f>
        <v>39.9</v>
      </c>
      <c r="G80" s="91" t="n">
        <f>IFERROR((E80-F80)/F80,0)</f>
        <v>-0.257142857142857</v>
      </c>
      <c r="H80" s="4" t="s">
        <v>281</v>
      </c>
      <c r="I80" s="4" t="s">
        <v>268</v>
      </c>
    </row>
    <row r="81" ht="16.5" customHeight="1">
      <c r="A81" s="4" t="n">
        <v>5365722</v>
      </c>
      <c r="B81" s="4" t="s">
        <v>86</v>
      </c>
      <c r="C81" s="4" t="s">
        <v>12</v>
      </c>
      <c r="D81" s="4" t="s">
        <v>87</v>
      </c>
      <c r="E81" s="92" t="n">
        <f>SUMIFS('平台消耗统计'!I:I,'平台消耗统计'!A:A,$E$2,'平台消耗统计'!C:C,A81)</f>
        <v>28.9722</v>
      </c>
      <c r="F81" s="92" t="n">
        <f>IFERROR(VLOOKUP(A81,'数据透视表'!J:N,5,FALSE),0)</f>
        <v>0</v>
      </c>
      <c r="G81" s="91" t="n">
        <f>IFERROR((E81-F81)/F81,0)</f>
        <v>0</v>
      </c>
      <c r="H81" s="4" t="s">
        <v>282</v>
      </c>
    </row>
    <row r="82" ht="16.5" customHeight="1">
      <c r="A82" s="4" t="n">
        <v>5556054</v>
      </c>
      <c r="B82" s="4" t="s">
        <v>66</v>
      </c>
      <c r="C82" s="4" t="s">
        <v>15</v>
      </c>
      <c r="D82" s="4" t="s">
        <v>40</v>
      </c>
      <c r="E82" s="92" t="n">
        <f>SUMIFS('平台消耗统计'!I:I,'平台消耗统计'!A:A,$E$2,'平台消耗统计'!C:C,A82)</f>
        <v>27.872</v>
      </c>
      <c r="F82" s="92" t="n">
        <f>IFERROR(VLOOKUP(A82,'数据透视表'!J:N,5,FALSE),0)</f>
        <v>38.711</v>
      </c>
      <c r="G82" s="91" t="n">
        <f>IFERROR((E82-F82)/F82,0)</f>
        <v>-0.279997933403942</v>
      </c>
      <c r="H82" s="4" t="s">
        <v>283</v>
      </c>
      <c r="I82" s="4" t="s">
        <v>204</v>
      </c>
    </row>
    <row r="83" ht="16.5" customHeight="1">
      <c r="A83" s="4" t="n">
        <v>91533906</v>
      </c>
      <c r="B83" s="4" t="s">
        <v>53</v>
      </c>
      <c r="C83" s="4" t="s">
        <v>15</v>
      </c>
      <c r="D83" s="4" t="s">
        <v>54</v>
      </c>
      <c r="E83" s="92" t="n">
        <f>SUMIFS('平台消耗统计'!I:I,'平台消耗统计'!A:A,$E$2,'平台消耗统计'!C:C,A83)</f>
        <v>27</v>
      </c>
      <c r="F83" s="92" t="n">
        <f>IFERROR(VLOOKUP(A83,'数据透视表'!J:N,5,FALSE),0)</f>
        <v>6</v>
      </c>
      <c r="G83" s="91" t="n">
        <f>IFERROR((E83-F83)/F83,0)</f>
        <v>3.5</v>
      </c>
      <c r="H83" s="4" t="s">
        <v>249</v>
      </c>
      <c r="I83" s="4" t="s">
        <v>284</v>
      </c>
    </row>
    <row r="84" ht="16.5" customHeight="1">
      <c r="A84" s="4" t="n">
        <v>8312006</v>
      </c>
      <c r="B84" s="4" t="s">
        <v>69</v>
      </c>
      <c r="C84" s="4" t="s">
        <v>15</v>
      </c>
      <c r="D84" s="4" t="s">
        <v>14</v>
      </c>
      <c r="E84" s="92" t="n">
        <f>SUMIFS('平台消耗统计'!I:I,'平台消耗统计'!A:A,$E$2,'平台消耗统计'!C:C,A84)</f>
        <v>26.64</v>
      </c>
      <c r="F84" s="92" t="n">
        <f>IFERROR(VLOOKUP(A84,'数据透视表'!J:N,5,FALSE),0)</f>
        <v>38.88</v>
      </c>
      <c r="G84" s="91" t="n">
        <f>IFERROR((E84-F84)/F84,0)</f>
        <v>-0.314814814814815</v>
      </c>
      <c r="H84" s="4" t="s">
        <v>285</v>
      </c>
      <c r="I84" s="4" t="s">
        <v>286</v>
      </c>
    </row>
    <row r="85" ht="16.5" customHeight="1">
      <c r="A85" s="4" t="n">
        <v>91399439</v>
      </c>
      <c r="B85" s="4" t="s">
        <v>63</v>
      </c>
      <c r="C85" s="4" t="s">
        <v>15</v>
      </c>
      <c r="D85" s="4" t="s">
        <v>29</v>
      </c>
      <c r="E85" s="92" t="n">
        <f>SUMIFS('平台消耗统计'!I:I,'平台消耗统计'!A:A,$E$2,'平台消耗统计'!C:C,A85)</f>
        <v>23.6</v>
      </c>
      <c r="F85" s="92" t="n">
        <f>IFERROR(VLOOKUP(A85,'数据透视表'!J:N,5,FALSE),0)</f>
        <v>25.1</v>
      </c>
      <c r="G85" s="91" t="n">
        <f>IFERROR((E85-F85)/F85,0)</f>
        <v>-0.0597609561752988</v>
      </c>
      <c r="H85" s="4" t="s">
        <v>287</v>
      </c>
      <c r="I85" s="4" t="s">
        <v>288</v>
      </c>
    </row>
    <row r="86" ht="16.5" customHeight="1">
      <c r="A86" s="4" t="n">
        <v>9096620</v>
      </c>
      <c r="B86" s="4" t="s">
        <v>95</v>
      </c>
      <c r="C86" s="4" t="s">
        <v>26</v>
      </c>
      <c r="D86" s="4" t="s">
        <v>40</v>
      </c>
      <c r="E86" s="92" t="n">
        <f>SUMIFS('平台消耗统计'!I:I,'平台消耗统计'!A:A,$E$2,'平台消耗统计'!C:C,A86)</f>
        <v>21.71</v>
      </c>
      <c r="F86" s="92" t="n">
        <f>IFERROR(VLOOKUP(A86,'数据透视表'!J:N,5,FALSE),0)</f>
        <v>117.57</v>
      </c>
      <c r="G86" s="91" t="n">
        <f>IFERROR((E86-F86)/F86,0)</f>
        <v>-0.815344050352981</v>
      </c>
      <c r="H86" s="4" t="s">
        <v>289</v>
      </c>
    </row>
    <row r="87" ht="16.5" customHeight="1">
      <c r="A87" s="4" t="n">
        <v>91552653</v>
      </c>
      <c r="B87" s="4" t="s">
        <v>93</v>
      </c>
      <c r="C87" s="4" t="s">
        <v>12</v>
      </c>
      <c r="D87" s="4" t="s">
        <v>14</v>
      </c>
      <c r="E87" s="92" t="n">
        <f>SUMIFS('平台消耗统计'!I:I,'平台消耗统计'!A:A,$E$2,'平台消耗统计'!C:C,A87)</f>
        <v>21.6821</v>
      </c>
      <c r="F87" s="92" t="n">
        <f>IFERROR(VLOOKUP(A87,'数据透视表'!J:N,5,FALSE),0)</f>
        <v>39.5898</v>
      </c>
      <c r="G87" s="91" t="n">
        <f>IFERROR((E87-F87)/F87,0)</f>
        <v>-0.45233115600483</v>
      </c>
      <c r="H87" s="4" t="s">
        <v>290</v>
      </c>
    </row>
    <row r="88" ht="16.5" customHeight="1">
      <c r="A88" s="4" t="n">
        <v>7203110</v>
      </c>
      <c r="B88" s="4" t="s">
        <v>22</v>
      </c>
      <c r="C88" s="4" t="s">
        <v>15</v>
      </c>
      <c r="D88" s="4" t="s">
        <v>23</v>
      </c>
      <c r="E88" s="92" t="n">
        <f>SUMIFS('平台消耗统计'!I:I,'平台消耗统计'!A:A,$E$2,'平台消耗统计'!C:C,A88)</f>
        <v>21.3</v>
      </c>
      <c r="F88" s="92" t="n">
        <f>IFERROR(VLOOKUP(A88,'数据透视表'!J:N,5,FALSE),0)</f>
        <v>39.6</v>
      </c>
      <c r="G88" s="91" t="n">
        <f>IFERROR((E88-F88)/F88,0)</f>
        <v>-0.462121212121212</v>
      </c>
      <c r="H88" s="4" t="s">
        <v>291</v>
      </c>
      <c r="I88" s="4" t="s">
        <v>204</v>
      </c>
    </row>
    <row r="89" ht="16.5" customHeight="1">
      <c r="A89" s="4" t="n">
        <v>9311355</v>
      </c>
      <c r="B89" s="4" t="s">
        <v>31</v>
      </c>
      <c r="C89" s="4" t="s">
        <v>15</v>
      </c>
      <c r="D89" s="4" t="s">
        <v>14</v>
      </c>
      <c r="E89" s="92" t="n">
        <f>SUMIFS('平台消耗统计'!I:I,'平台消耗统计'!A:A,$E$2,'平台消耗统计'!C:C,A89)</f>
        <v>21</v>
      </c>
      <c r="F89" s="92" t="n">
        <f>IFERROR(VLOOKUP(A89,'数据透视表'!J:N,5,FALSE),0)</f>
        <v>36.15</v>
      </c>
      <c r="G89" s="91" t="n">
        <f>IFERROR((E89-F89)/F89,0)</f>
        <v>-0.419087136929461</v>
      </c>
      <c r="H89" s="4" t="s">
        <v>292</v>
      </c>
      <c r="I89" s="4" t="s">
        <v>204</v>
      </c>
    </row>
    <row r="90" ht="16.5" customHeight="1">
      <c r="A90" s="4" t="n">
        <v>91554851</v>
      </c>
      <c r="B90" s="4" t="s">
        <v>55</v>
      </c>
      <c r="C90" s="4" t="s">
        <v>26</v>
      </c>
      <c r="D90" s="4" t="s">
        <v>40</v>
      </c>
      <c r="E90" s="92" t="n">
        <f>SUMIFS('平台消耗统计'!I:I,'平台消耗统计'!A:A,$E$2,'平台消耗统计'!C:C,A90)</f>
        <v>20.43</v>
      </c>
      <c r="F90" s="92" t="n">
        <f>IFERROR(VLOOKUP(A90,'数据透视表'!J:N,5,FALSE),0)</f>
        <v>72.91</v>
      </c>
      <c r="G90" s="91" t="n">
        <f>IFERROR((E90-F90)/F90,0)</f>
        <v>-0.719791523796461</v>
      </c>
      <c r="H90" s="4" t="s">
        <v>293</v>
      </c>
      <c r="I90" s="4" t="s">
        <v>121</v>
      </c>
    </row>
    <row r="91" ht="27.75" customHeight="1">
      <c r="A91" s="4" t="n">
        <v>9751142</v>
      </c>
      <c r="B91" s="4" t="s">
        <v>68</v>
      </c>
      <c r="C91" s="4" t="s">
        <v>32</v>
      </c>
      <c r="D91" s="4" t="s">
        <v>11</v>
      </c>
      <c r="E91" s="92" t="n">
        <f>SUMIFS('平台消耗统计'!I:I,'平台消耗统计'!A:A,$E$2,'平台消耗统计'!C:C,A91)</f>
        <v>17.89</v>
      </c>
      <c r="F91" s="92" t="n">
        <f>IFERROR(VLOOKUP(A91,'数据透视表'!J:N,5,FALSE),0)</f>
        <v>6.64</v>
      </c>
      <c r="G91" s="91" t="n">
        <f>IFERROR((E91-F91)/F91,0)</f>
        <v>1.69427710843374</v>
      </c>
      <c r="H91" s="90" t="s">
        <v>294</v>
      </c>
      <c r="I91" s="4" t="s">
        <v>204</v>
      </c>
    </row>
    <row r="92" ht="16.5" customHeight="1">
      <c r="A92" s="4" t="n">
        <v>91550294</v>
      </c>
      <c r="B92" s="4" t="s">
        <v>59</v>
      </c>
      <c r="C92" s="4" t="s">
        <v>15</v>
      </c>
      <c r="D92" s="4" t="s">
        <v>34</v>
      </c>
      <c r="E92" s="92" t="n">
        <f>SUMIFS('平台消耗统计'!I:I,'平台消耗统计'!A:A,$E$2,'平台消耗统计'!C:C,A92)</f>
        <v>17.6</v>
      </c>
      <c r="F92" s="92" t="n">
        <f>IFERROR(VLOOKUP(A92,'数据透视表'!J:N,5,FALSE),0)</f>
        <v>15.2</v>
      </c>
      <c r="G92" s="91" t="n">
        <f>IFERROR((E92-F92)/F92,0)</f>
        <v>0.157894736842105</v>
      </c>
      <c r="H92" s="4" t="s">
        <v>242</v>
      </c>
      <c r="I92" s="4" t="s">
        <v>121</v>
      </c>
    </row>
    <row r="93" ht="16.5" customHeight="1">
      <c r="A93" s="4" t="n">
        <v>11924259</v>
      </c>
      <c r="B93" s="4" t="s">
        <v>74</v>
      </c>
      <c r="C93" s="4" t="s">
        <v>15</v>
      </c>
      <c r="D93" s="4" t="s">
        <v>40</v>
      </c>
      <c r="E93" s="92" t="n">
        <f>SUMIFS('平台消耗统计'!I:I,'平台消耗统计'!A:A,$E$2,'平台消耗统计'!C:C,A93)</f>
        <v>16.44</v>
      </c>
      <c r="F93" s="92" t="n">
        <f>IFERROR(VLOOKUP(A93,'数据透视表'!J:N,5,FALSE),0)</f>
        <v>0</v>
      </c>
      <c r="G93" s="91" t="n">
        <f>IFERROR((E93-F93)/F93,0)</f>
        <v>0</v>
      </c>
      <c r="H93" s="4" t="s">
        <v>295</v>
      </c>
      <c r="I93" s="4" t="s">
        <v>260</v>
      </c>
    </row>
    <row r="94" ht="16.5" customHeight="1">
      <c r="A94" s="4" t="n">
        <v>91551415</v>
      </c>
      <c r="B94" s="4" t="s">
        <v>94</v>
      </c>
      <c r="C94" s="4" t="s">
        <v>21</v>
      </c>
      <c r="D94" s="4" t="s">
        <v>34</v>
      </c>
      <c r="E94" s="92" t="n">
        <f>SUMIFS('平台消耗统计'!I:I,'平台消耗统计'!A:A,$E$2,'平台消耗统计'!C:C,A94)</f>
        <v>16</v>
      </c>
      <c r="F94" s="92" t="n">
        <f>IFERROR(VLOOKUP(A94,'数据透视表'!J:N,5,FALSE),0)</f>
        <v>14</v>
      </c>
      <c r="G94" s="91" t="n">
        <f>IFERROR((E94-F94)/F94,0)</f>
        <v>0.142857142857143</v>
      </c>
      <c r="H94" s="4" t="s">
        <v>275</v>
      </c>
      <c r="I94" s="4" t="s">
        <v>121</v>
      </c>
    </row>
    <row r="95" ht="16.5" customHeight="1">
      <c r="A95" s="4" t="n">
        <v>8531973</v>
      </c>
      <c r="B95" s="4" t="s">
        <v>16</v>
      </c>
      <c r="C95" s="4" t="s">
        <v>26</v>
      </c>
      <c r="D95" s="4" t="s">
        <v>18</v>
      </c>
      <c r="E95" s="92" t="n">
        <f>SUMIFS('平台消耗统计'!I:I,'平台消耗统计'!A:A,$E$2,'平台消耗统计'!C:C,A95)</f>
        <v>14.87</v>
      </c>
      <c r="F95" s="92" t="n">
        <f>IFERROR(VLOOKUP(A95,'数据透视表'!J:N,5,FALSE),0)</f>
        <v>6.49</v>
      </c>
      <c r="G95" s="91" t="n">
        <f>IFERROR((E95-F95)/F95,0)</f>
        <v>1.29121725731895</v>
      </c>
      <c r="H95" s="4" t="s">
        <v>296</v>
      </c>
      <c r="I95" s="4" t="s">
        <v>297</v>
      </c>
    </row>
    <row r="96" ht="16.5" customHeight="1">
      <c r="A96" s="4" t="n">
        <v>8942077</v>
      </c>
      <c r="B96" s="4" t="s">
        <v>90</v>
      </c>
      <c r="C96" s="4" t="s">
        <v>15</v>
      </c>
      <c r="D96" s="4" t="s">
        <v>65</v>
      </c>
      <c r="E96" s="92" t="n">
        <f>SUMIFS('平台消耗统计'!I:I,'平台消耗统计'!A:A,$E$2,'平台消耗统计'!C:C,A96)</f>
        <v>13.8</v>
      </c>
      <c r="F96" s="92" t="n">
        <f>IFERROR(VLOOKUP(A96,'数据透视表'!J:N,5,FALSE),0)</f>
        <v>22.2</v>
      </c>
      <c r="G96" s="91" t="n">
        <f>IFERROR((E96-F96)/F96,0)</f>
        <v>-0.378378378378378</v>
      </c>
      <c r="H96" s="4" t="s">
        <v>298</v>
      </c>
    </row>
    <row r="97" ht="16.5" customHeight="1">
      <c r="A97" s="4" t="n">
        <v>91556262</v>
      </c>
      <c r="B97" s="4" t="s">
        <v>91</v>
      </c>
      <c r="C97" s="4" t="s">
        <v>15</v>
      </c>
      <c r="D97" s="4" t="s">
        <v>14</v>
      </c>
      <c r="E97" s="92" t="n">
        <f>SUMIFS('平台消耗统计'!I:I,'平台消耗统计'!A:A,$E$2,'平台消耗统计'!C:C,A97)</f>
        <v>11.25</v>
      </c>
      <c r="F97" s="92" t="n">
        <f>IFERROR(VLOOKUP(A97,'数据透视表'!J:N,5,FALSE),0)</f>
        <v>0</v>
      </c>
      <c r="G97" s="91" t="n">
        <f>IFERROR((E97-F97)/F97,0)</f>
        <v>0</v>
      </c>
      <c r="H97" s="4" t="s">
        <v>299</v>
      </c>
      <c r="I97" s="4" t="s">
        <v>121</v>
      </c>
    </row>
    <row r="98" ht="16.5" customHeight="1">
      <c r="A98" s="4" t="n">
        <v>8670368</v>
      </c>
      <c r="B98" s="4" t="s">
        <v>16</v>
      </c>
      <c r="C98" s="4" t="s">
        <v>32</v>
      </c>
      <c r="D98" s="4" t="s">
        <v>11</v>
      </c>
      <c r="E98" s="92" t="n">
        <f>SUMIFS('平台消耗统计'!I:I,'平台消耗统计'!A:A,$E$2,'平台消耗统计'!C:C,A98)</f>
        <v>8.89</v>
      </c>
      <c r="F98" s="92" t="n">
        <f>IFERROR(VLOOKUP(A98,'数据透视表'!J:N,5,FALSE),0)</f>
        <v>3.67</v>
      </c>
      <c r="G98" s="91" t="n">
        <f>IFERROR((E98-F98)/F98,0)</f>
        <v>1.42234332425068</v>
      </c>
      <c r="H98" s="4" t="s">
        <v>300</v>
      </c>
      <c r="I98" s="4" t="s">
        <v>204</v>
      </c>
    </row>
    <row r="99" ht="16.5" customHeight="1">
      <c r="A99" s="4" t="n">
        <v>91554852</v>
      </c>
      <c r="B99" s="4" t="s">
        <v>55</v>
      </c>
      <c r="C99" s="4" t="s">
        <v>12</v>
      </c>
      <c r="D99" s="4" t="s">
        <v>40</v>
      </c>
      <c r="E99" s="92" t="n">
        <f>SUMIFS('平台消耗统计'!I:I,'平台消耗统计'!A:A,$E$2,'平台消耗统计'!C:C,A99)</f>
        <v>8.5215</v>
      </c>
      <c r="F99" s="92" t="n">
        <f>IFERROR(VLOOKUP(A99,'数据透视表'!J:N,5,FALSE),0)</f>
        <v>26.8419</v>
      </c>
      <c r="G99" s="91" t="n">
        <f>IFERROR((E99-F99)/F99,0)</f>
        <v>-0.68252992522884</v>
      </c>
      <c r="H99" s="4" t="s">
        <v>265</v>
      </c>
      <c r="I99" s="4" t="s">
        <v>121</v>
      </c>
    </row>
    <row r="100" ht="16.5" customHeight="1">
      <c r="A100" s="4" t="n">
        <v>10501490</v>
      </c>
      <c r="B100" s="4" t="s">
        <v>13</v>
      </c>
      <c r="C100" s="4" t="s">
        <v>15</v>
      </c>
      <c r="D100" s="4" t="s">
        <v>14</v>
      </c>
      <c r="E100" s="92" t="n">
        <f>SUMIFS('平台消耗统计'!I:I,'平台消耗统计'!A:A,$E$2,'平台消耗统计'!C:C,A100)</f>
        <v>8.06</v>
      </c>
      <c r="F100" s="92" t="n">
        <f>IFERROR(VLOOKUP(A100,'数据透视表'!J:N,5,FALSE),0)</f>
        <v>11.7</v>
      </c>
      <c r="G100" s="91" t="n">
        <f>IFERROR((E100-F100)/F100,0)</f>
        <v>-0.311111111111111</v>
      </c>
      <c r="H100" s="4" t="s">
        <v>261</v>
      </c>
    </row>
    <row r="101" ht="16.5" customHeight="1">
      <c r="A101" s="4" t="n">
        <v>10815258</v>
      </c>
      <c r="B101" s="4" t="s">
        <v>45</v>
      </c>
      <c r="C101" s="4" t="s">
        <v>15</v>
      </c>
      <c r="D101" s="4" t="s">
        <v>14</v>
      </c>
      <c r="E101" s="92" t="n">
        <f>SUMIFS('平台消耗统计'!I:I,'平台消耗统计'!A:A,$E$2,'平台消耗统计'!C:C,A101)</f>
        <v>7.917</v>
      </c>
      <c r="F101" s="92" t="n">
        <f>IFERROR(VLOOKUP(A101,'数据透视表'!J:N,5,FALSE),0)</f>
        <v>2.233</v>
      </c>
      <c r="G101" s="91" t="n">
        <f>IFERROR((E101-F101)/F101,0)</f>
        <v>2.54545454545455</v>
      </c>
      <c r="H101" s="4" t="s">
        <v>301</v>
      </c>
    </row>
    <row r="102" ht="16.5" customHeight="1">
      <c r="A102" s="4" t="n">
        <v>91538336</v>
      </c>
      <c r="B102" s="4" t="s">
        <v>52</v>
      </c>
      <c r="C102" s="4" t="s">
        <v>15</v>
      </c>
      <c r="D102" s="4" t="s">
        <v>35</v>
      </c>
      <c r="E102" s="92" t="n">
        <f>SUMIFS('平台消耗统计'!I:I,'平台消耗统计'!A:A,$E$2,'平台消耗统计'!C:C,A102)</f>
        <v>7.2</v>
      </c>
      <c r="F102" s="92" t="n">
        <f>IFERROR(VLOOKUP(A102,'数据透视表'!J:N,5,FALSE),0)</f>
        <v>0.8</v>
      </c>
      <c r="G102" s="91" t="n">
        <f>IFERROR((E102-F102)/F102,0)</f>
        <v>8</v>
      </c>
      <c r="H102" s="4" t="s">
        <v>249</v>
      </c>
      <c r="I102" s="4" t="s">
        <v>297</v>
      </c>
    </row>
    <row r="103" ht="16.5" customHeight="1">
      <c r="A103" s="4" t="n">
        <v>91557160</v>
      </c>
      <c r="B103" s="4" t="s">
        <v>62</v>
      </c>
      <c r="C103" s="4" t="s">
        <v>15</v>
      </c>
      <c r="D103" s="4" t="s">
        <v>11</v>
      </c>
      <c r="E103" s="92" t="n">
        <f>SUMIFS('平台消耗统计'!I:I,'平台消耗统计'!A:A,$E$2,'平台消耗统计'!C:C,A103)</f>
        <v>7.2</v>
      </c>
      <c r="F103" s="92" t="n">
        <f>IFERROR(VLOOKUP(A103,'数据透视表'!J:N,5,FALSE),0)</f>
        <v>0</v>
      </c>
      <c r="G103" s="91" t="n">
        <f>IFERROR((E103-F103)/F103,0)</f>
        <v>0</v>
      </c>
      <c r="H103" s="4" t="s">
        <v>302</v>
      </c>
      <c r="I103" s="4" t="s">
        <v>303</v>
      </c>
    </row>
    <row r="104" ht="16.5" customHeight="1">
      <c r="A104" s="4" t="n">
        <v>91554853</v>
      </c>
      <c r="B104" s="4" t="s">
        <v>55</v>
      </c>
      <c r="C104" s="4" t="s">
        <v>21</v>
      </c>
      <c r="D104" s="4" t="s">
        <v>40</v>
      </c>
      <c r="E104" s="92" t="n">
        <f>SUMIFS('平台消耗统计'!I:I,'平台消耗统计'!A:A,$E$2,'平台消耗统计'!C:C,A104)</f>
        <v>6.902</v>
      </c>
      <c r="F104" s="92" t="n">
        <f>IFERROR(VLOOKUP(A104,'数据透视表'!J:N,5,FALSE),0)</f>
        <v>0</v>
      </c>
      <c r="G104" s="91" t="n">
        <f>IFERROR((E104-F104)/F104,0)</f>
        <v>0</v>
      </c>
      <c r="H104" s="4" t="s">
        <v>293</v>
      </c>
      <c r="I104" s="4" t="s">
        <v>121</v>
      </c>
    </row>
    <row r="105" ht="16.5" customHeight="1">
      <c r="A105" s="4" t="n">
        <v>91538301</v>
      </c>
      <c r="B105" s="4" t="s">
        <v>70</v>
      </c>
      <c r="C105" s="4" t="s">
        <v>15</v>
      </c>
      <c r="D105" s="4" t="s">
        <v>14</v>
      </c>
      <c r="E105" s="92" t="n">
        <f>SUMIFS('平台消耗统计'!I:I,'平台消耗统计'!A:A,$E$2,'平台消耗统计'!C:C,A105)</f>
        <v>6.82</v>
      </c>
      <c r="F105" s="92" t="n">
        <f>IFERROR(VLOOKUP(A105,'数据透视表'!J:N,5,FALSE),0)</f>
        <v>4.62</v>
      </c>
      <c r="G105" s="91" t="n">
        <f>IFERROR((E105-F105)/F105,0)</f>
        <v>0.476190476190476</v>
      </c>
      <c r="H105" s="4" t="s">
        <v>261</v>
      </c>
      <c r="I105" s="4" t="s">
        <v>252</v>
      </c>
    </row>
    <row r="106" ht="16.5" customHeight="1">
      <c r="A106" s="4" t="n">
        <v>91557333</v>
      </c>
      <c r="B106" s="4" t="s">
        <v>37</v>
      </c>
      <c r="C106" s="4" t="s">
        <v>12</v>
      </c>
      <c r="D106" s="4" t="s">
        <v>14</v>
      </c>
      <c r="E106" s="92" t="n">
        <f>SUMIFS('平台消耗统计'!I:I,'平台消耗统计'!A:A,$E$2,'平台消耗统计'!C:C,A106)</f>
        <v>6.804</v>
      </c>
      <c r="F106" s="92" t="n">
        <f>IFERROR(VLOOKUP(A106,'数据透视表'!J:N,5,FALSE),0)</f>
        <v>0</v>
      </c>
      <c r="G106" s="91" t="n">
        <f>IFERROR((E106-F106)/F106,0)</f>
        <v>0</v>
      </c>
      <c r="H106" s="4" t="s">
        <v>304</v>
      </c>
    </row>
    <row r="107" ht="16.5" customHeight="1">
      <c r="A107" s="4" t="n">
        <v>6061077</v>
      </c>
      <c r="B107" s="4" t="s">
        <v>39</v>
      </c>
      <c r="C107" s="4" t="s">
        <v>15</v>
      </c>
      <c r="D107" s="4" t="s">
        <v>14</v>
      </c>
      <c r="E107" s="92" t="n">
        <f>SUMIFS('平台消耗统计'!I:I,'平台消耗统计'!A:A,$E$2,'平台消耗统计'!C:C,A107)</f>
        <v>6.731</v>
      </c>
      <c r="F107" s="92" t="n">
        <f>IFERROR(VLOOKUP(A107,'数据透视表'!J:N,5,FALSE),0)</f>
        <v>44.909</v>
      </c>
      <c r="G107" s="91" t="n">
        <f>IFERROR((E107-F107)/F107,0)</f>
        <v>-0.850119129795809</v>
      </c>
      <c r="H107" s="4" t="s">
        <v>305</v>
      </c>
      <c r="I107" s="4" t="s">
        <v>306</v>
      </c>
    </row>
    <row r="108" ht="16.5" customHeight="1">
      <c r="A108" s="4" t="n">
        <v>91528810</v>
      </c>
      <c r="B108" s="4" t="s">
        <v>83</v>
      </c>
      <c r="C108" s="4" t="s">
        <v>15</v>
      </c>
      <c r="D108" s="4" t="s">
        <v>14</v>
      </c>
      <c r="E108" s="92" t="n">
        <f>SUMIFS('平台消耗统计'!I:I,'平台消耗统计'!A:A,$E$2,'平台消耗统计'!C:C,A108)</f>
        <v>6.2</v>
      </c>
      <c r="F108" s="92" t="n">
        <f>IFERROR(VLOOKUP(A108,'数据透视表'!J:N,5,FALSE),0)</f>
        <v>25.6</v>
      </c>
      <c r="G108" s="91" t="n">
        <f>IFERROR((E108-F108)/F108,0)</f>
        <v>-0.7578125</v>
      </c>
      <c r="H108" s="4" t="s">
        <v>307</v>
      </c>
    </row>
    <row r="109" ht="16.5" customHeight="1">
      <c r="A109" s="4" t="n">
        <v>11924419</v>
      </c>
      <c r="B109" s="4" t="s">
        <v>74</v>
      </c>
      <c r="C109" s="4" t="s">
        <v>26</v>
      </c>
      <c r="D109" s="4" t="s">
        <v>40</v>
      </c>
      <c r="E109" s="92" t="n">
        <f>SUMIFS('平台消耗统计'!I:I,'平台消耗统计'!A:A,$E$2,'平台消耗统计'!C:C,A109)</f>
        <v>6.16</v>
      </c>
      <c r="F109" s="92" t="n">
        <f>IFERROR(VLOOKUP(A109,'数据透视表'!J:N,5,FALSE),0)</f>
        <v>0</v>
      </c>
      <c r="G109" s="91" t="n">
        <f>IFERROR((E109-F109)/F109,0)</f>
        <v>0</v>
      </c>
      <c r="H109" s="4" t="s">
        <v>308</v>
      </c>
      <c r="I109" s="4" t="s">
        <v>309</v>
      </c>
    </row>
    <row r="110" ht="16.5" customHeight="1">
      <c r="A110" s="4" t="n">
        <v>91557161</v>
      </c>
      <c r="B110" s="4" t="s">
        <v>36</v>
      </c>
      <c r="C110" s="4" t="s">
        <v>12</v>
      </c>
      <c r="D110" s="4" t="s">
        <v>14</v>
      </c>
      <c r="E110" s="92" t="n">
        <f>SUMIFS('平台消耗统计'!I:I,'平台消耗统计'!A:A,$E$2,'平台消耗统计'!C:C,A110)</f>
        <v>5.7254</v>
      </c>
      <c r="F110" s="92" t="n">
        <f>IFERROR(VLOOKUP(A110,'数据透视表'!J:N,5,FALSE),0)</f>
        <v>0</v>
      </c>
      <c r="G110" s="91" t="n">
        <f>IFERROR((E110-F110)/F110,0)</f>
        <v>0</v>
      </c>
      <c r="H110" s="4" t="s">
        <v>304</v>
      </c>
    </row>
    <row r="111" ht="16.5" customHeight="1">
      <c r="A111" s="4" t="n">
        <v>11324493</v>
      </c>
      <c r="B111" s="4" t="s">
        <v>28</v>
      </c>
      <c r="C111" s="4" t="s">
        <v>15</v>
      </c>
      <c r="D111" s="4" t="s">
        <v>17</v>
      </c>
      <c r="E111" s="92" t="n">
        <f>SUMIFS('平台消耗统计'!I:I,'平台消耗统计'!A:A,$E$2,'平台消耗统计'!C:C,A111)</f>
        <v>5.18</v>
      </c>
      <c r="F111" s="92" t="n">
        <f>IFERROR(VLOOKUP(A111,'数据透视表'!J:N,5,FALSE),0)</f>
        <v>4.2</v>
      </c>
      <c r="G111" s="91" t="n">
        <f>IFERROR((E111-F111)/F111,0)</f>
        <v>0.233333333333333</v>
      </c>
      <c r="H111" s="4" t="s">
        <v>261</v>
      </c>
      <c r="I111" s="4" t="s">
        <v>310</v>
      </c>
    </row>
    <row r="112" ht="16.5" customHeight="1">
      <c r="A112" s="4" t="n">
        <v>91557162</v>
      </c>
      <c r="B112" s="4" t="s">
        <v>38</v>
      </c>
      <c r="C112" s="4" t="s">
        <v>12</v>
      </c>
      <c r="D112" s="4" t="s">
        <v>14</v>
      </c>
      <c r="E112" s="92" t="n">
        <f>SUMIFS('平台消耗统计'!I:I,'平台消耗统计'!A:A,$E$2,'平台消耗统计'!C:C,A112)</f>
        <v>5.0506</v>
      </c>
      <c r="F112" s="92" t="n">
        <f>IFERROR(VLOOKUP(A112,'数据透视表'!J:N,5,FALSE),0)</f>
        <v>0</v>
      </c>
      <c r="G112" s="91" t="n">
        <f>IFERROR((E112-F112)/F112,0)</f>
        <v>0</v>
      </c>
      <c r="H112" s="4" t="s">
        <v>304</v>
      </c>
    </row>
    <row r="113" ht="16.5" customHeight="1">
      <c r="A113" s="4" t="n">
        <v>91538300</v>
      </c>
      <c r="B113" s="4" t="s">
        <v>70</v>
      </c>
      <c r="C113" s="4" t="s">
        <v>15</v>
      </c>
      <c r="D113" s="4" t="s">
        <v>40</v>
      </c>
      <c r="E113" s="92" t="n">
        <f>SUMIFS('平台消耗统计'!I:I,'平台消耗统计'!A:A,$E$2,'平台消耗统计'!C:C,A113)</f>
        <v>4.2</v>
      </c>
      <c r="F113" s="92" t="n">
        <f>IFERROR(VLOOKUP(A113,'数据透视表'!J:N,5,FALSE),0)</f>
        <v>5.88</v>
      </c>
      <c r="G113" s="91" t="n">
        <f>IFERROR((E113-F113)/F113,0)</f>
        <v>-0.285714285714286</v>
      </c>
      <c r="H113" s="4" t="s">
        <v>261</v>
      </c>
      <c r="I113" s="4" t="s">
        <v>252</v>
      </c>
    </row>
    <row r="114" ht="16.5" customHeight="1">
      <c r="A114" s="4" t="n">
        <v>11655595</v>
      </c>
      <c r="B114" s="4" t="s">
        <v>47</v>
      </c>
      <c r="C114" s="4" t="s">
        <v>26</v>
      </c>
      <c r="D114" s="4" t="s">
        <v>14</v>
      </c>
      <c r="E114" s="92" t="n">
        <f>SUMIFS('平台消耗统计'!I:I,'平台消耗统计'!A:A,$E$2,'平台消耗统计'!C:C,A114)</f>
        <v>3.31</v>
      </c>
      <c r="F114" s="92" t="n">
        <f>IFERROR(VLOOKUP(A114,'数据透视表'!J:N,5,FALSE),0)</f>
        <v>1.06</v>
      </c>
      <c r="G114" s="91" t="n">
        <f>IFERROR((E114-F114)/F114,0)</f>
        <v>2.12264150943396</v>
      </c>
      <c r="H114" s="4" t="s">
        <v>311</v>
      </c>
      <c r="I114" s="4" t="s">
        <v>312</v>
      </c>
    </row>
    <row r="115" ht="16.5" customHeight="1">
      <c r="A115" s="4" t="n">
        <v>91520433</v>
      </c>
      <c r="B115" s="4" t="s">
        <v>70</v>
      </c>
      <c r="C115" s="4" t="s">
        <v>15</v>
      </c>
      <c r="D115" s="4" t="s">
        <v>14</v>
      </c>
      <c r="E115" s="92" t="n">
        <f>SUMIFS('平台消耗统计'!I:I,'平台消耗统计'!A:A,$E$2,'平台消耗统计'!C:C,A115)</f>
        <v>3.2</v>
      </c>
      <c r="F115" s="92" t="n">
        <f>IFERROR(VLOOKUP(A115,'数据透视表'!J:N,5,FALSE),0)</f>
        <v>3.68</v>
      </c>
      <c r="G115" s="91" t="n">
        <f>IFERROR((E115-F115)/F115,0)</f>
        <v>-0.130434782608696</v>
      </c>
      <c r="H115" s="4" t="s">
        <v>313</v>
      </c>
      <c r="I115" s="4" t="s">
        <v>314</v>
      </c>
    </row>
    <row r="116" ht="16.5" customHeight="1">
      <c r="A116" s="4" t="n">
        <v>91557347</v>
      </c>
      <c r="B116" s="4" t="s">
        <v>61</v>
      </c>
      <c r="C116" s="4" t="s">
        <v>15</v>
      </c>
      <c r="D116" s="4" t="s">
        <v>14</v>
      </c>
      <c r="E116" s="92" t="n">
        <f>SUMIFS('平台消耗统计'!I:I,'平台消耗统计'!A:A,$E$2,'平台消耗统计'!C:C,A116)</f>
        <v>2.5</v>
      </c>
      <c r="F116" s="92" t="n">
        <f>IFERROR(VLOOKUP(A116,'数据透视表'!J:N,5,FALSE),0)</f>
        <v>0</v>
      </c>
      <c r="G116" s="91" t="n">
        <f>IFERROR((E116-F116)/F116,0)</f>
        <v>0</v>
      </c>
      <c r="H116" s="4" t="s">
        <v>315</v>
      </c>
      <c r="I116" s="4" t="s">
        <v>316</v>
      </c>
    </row>
    <row r="117" ht="16.5" customHeight="1">
      <c r="A117" s="4" t="n">
        <v>11763482</v>
      </c>
      <c r="B117" s="4" t="s">
        <v>47</v>
      </c>
      <c r="C117" s="4" t="s">
        <v>12</v>
      </c>
      <c r="D117" s="4" t="s">
        <v>14</v>
      </c>
      <c r="E117" s="92" t="n">
        <f>SUMIFS('平台消耗统计'!I:I,'平台消耗统计'!A:A,$E$2,'平台消耗统计'!C:C,A117)</f>
        <v>2.3486</v>
      </c>
      <c r="F117" s="92" t="n">
        <f>IFERROR(VLOOKUP(A117,'数据透视表'!J:N,5,FALSE),0)</f>
        <v>4.1189</v>
      </c>
      <c r="G117" s="91" t="n">
        <f>IFERROR((E117-F117)/F117,0)</f>
        <v>-0.429799218237879</v>
      </c>
      <c r="H117" s="4" t="s">
        <v>311</v>
      </c>
      <c r="I117" s="4" t="s">
        <v>312</v>
      </c>
    </row>
    <row r="118" ht="16.5" customHeight="1">
      <c r="A118" s="4" t="n">
        <v>91535331</v>
      </c>
      <c r="B118" s="4" t="s">
        <v>28</v>
      </c>
      <c r="C118" s="4" t="s">
        <v>15</v>
      </c>
      <c r="D118" s="4" t="s">
        <v>29</v>
      </c>
      <c r="E118" s="92" t="n">
        <f>SUMIFS('平台消耗统计'!I:I,'平台消耗统计'!A:A,$E$2,'平台消耗统计'!C:C,A118)</f>
        <v>2.22</v>
      </c>
      <c r="F118" s="92" t="n">
        <f>IFERROR(VLOOKUP(A118,'数据透视表'!J:N,5,FALSE),0)</f>
        <v>1.38</v>
      </c>
      <c r="G118" s="91" t="n">
        <f>IFERROR((E118-F118)/F118,0)</f>
        <v>0.608695652173913</v>
      </c>
      <c r="H118" s="4" t="s">
        <v>261</v>
      </c>
      <c r="I118" s="4" t="s">
        <v>317</v>
      </c>
    </row>
    <row r="119" ht="16.5" customHeight="1">
      <c r="A119" s="4" t="n">
        <v>91538306</v>
      </c>
      <c r="B119" s="4" t="s">
        <v>70</v>
      </c>
      <c r="C119" s="4" t="s">
        <v>15</v>
      </c>
      <c r="D119" s="4" t="s">
        <v>65</v>
      </c>
      <c r="E119" s="92" t="n">
        <f>SUMIFS('平台消耗统计'!I:I,'平台消耗统计'!A:A,$E$2,'平台消耗统计'!C:C,A119)</f>
        <v>1.98</v>
      </c>
      <c r="F119" s="92" t="n">
        <f>IFERROR(VLOOKUP(A119,'数据透视表'!J:N,5,FALSE),0)</f>
        <v>4.32</v>
      </c>
      <c r="G119" s="91" t="n">
        <f>IFERROR((E119-F119)/F119,0)</f>
        <v>-0.541666666666667</v>
      </c>
      <c r="H119" s="4" t="s">
        <v>261</v>
      </c>
      <c r="I119" s="4" t="s">
        <v>252</v>
      </c>
    </row>
    <row r="120" ht="16.5" customHeight="1">
      <c r="A120" s="4" t="n">
        <v>11080098</v>
      </c>
      <c r="B120" s="4" t="s">
        <v>22</v>
      </c>
      <c r="C120" s="4" t="s">
        <v>15</v>
      </c>
      <c r="D120" s="4" t="s">
        <v>24</v>
      </c>
      <c r="E120" s="92" t="n">
        <f>SUMIFS('平台消耗统计'!I:I,'平台消耗统计'!A:A,$E$2,'平台消耗统计'!C:C,A120)</f>
        <v>1.86</v>
      </c>
      <c r="F120" s="92" t="n">
        <f>IFERROR(VLOOKUP(A120,'数据透视表'!J:N,5,FALSE),0)</f>
        <v>2.85</v>
      </c>
      <c r="G120" s="91" t="n">
        <f>IFERROR((E120-F120)/F120,0)</f>
        <v>-0.347368421052632</v>
      </c>
      <c r="H120" s="4" t="s">
        <v>318</v>
      </c>
      <c r="I120" s="4" t="s">
        <v>252</v>
      </c>
    </row>
    <row r="121" ht="27.75" customHeight="1">
      <c r="A121" s="4" t="n">
        <v>11079265</v>
      </c>
      <c r="B121" s="4" t="s">
        <v>68</v>
      </c>
      <c r="C121" s="4" t="s">
        <v>32</v>
      </c>
      <c r="D121" s="4" t="s">
        <v>11</v>
      </c>
      <c r="E121" s="92" t="n">
        <f>SUMIFS('平台消耗统计'!I:I,'平台消耗统计'!A:A,$E$2,'平台消耗统计'!C:C,A121)</f>
        <v>1.72</v>
      </c>
      <c r="F121" s="92" t="n">
        <f>IFERROR(VLOOKUP(A121,'数据透视表'!J:N,5,FALSE),0)</f>
        <v>0.68</v>
      </c>
      <c r="G121" s="91" t="n">
        <f>IFERROR((E121-F121)/F121,0)</f>
        <v>1.52941176470588</v>
      </c>
      <c r="H121" s="90" t="s">
        <v>319</v>
      </c>
      <c r="I121" s="4" t="s">
        <v>204</v>
      </c>
    </row>
    <row r="122" ht="16.5" customHeight="1">
      <c r="A122" s="4" t="n">
        <v>91538309</v>
      </c>
      <c r="B122" s="4" t="s">
        <v>70</v>
      </c>
      <c r="C122" s="4" t="s">
        <v>15</v>
      </c>
      <c r="D122" s="4" t="s">
        <v>48</v>
      </c>
      <c r="E122" s="92" t="n">
        <f>SUMIFS('平台消耗统计'!I:I,'平台消耗统计'!A:A,$E$2,'平台消耗统计'!C:C,A122)</f>
        <v>1.44</v>
      </c>
      <c r="F122" s="92" t="n">
        <f>IFERROR(VLOOKUP(A122,'数据透视表'!J:N,5,FALSE),0)</f>
        <v>0.36</v>
      </c>
      <c r="G122" s="91" t="n">
        <f>IFERROR((E122-F122)/F122,0)</f>
        <v>3</v>
      </c>
      <c r="H122" s="4" t="s">
        <v>261</v>
      </c>
      <c r="I122" s="4" t="s">
        <v>252</v>
      </c>
    </row>
    <row r="123" ht="16.5" customHeight="1">
      <c r="A123" s="4" t="n">
        <v>91535229</v>
      </c>
      <c r="B123" s="4" t="s">
        <v>28</v>
      </c>
      <c r="C123" s="4" t="s">
        <v>15</v>
      </c>
      <c r="D123" s="4" t="s">
        <v>40</v>
      </c>
      <c r="E123" s="92" t="n">
        <f>SUMIFS('平台消耗统计'!I:I,'平台消耗统计'!A:A,$E$2,'平台消耗统计'!C:C,A123)</f>
        <v>0.92</v>
      </c>
      <c r="F123" s="92" t="n">
        <f>IFERROR(VLOOKUP(A123,'数据透视表'!J:N,5,FALSE),0)</f>
        <v>1.89</v>
      </c>
      <c r="G123" s="91" t="n">
        <f>IFERROR((E123-F123)/F123,0)</f>
        <v>-0.513227513227513</v>
      </c>
      <c r="H123" s="4" t="s">
        <v>261</v>
      </c>
      <c r="I123" s="4" t="s">
        <v>317</v>
      </c>
    </row>
    <row r="124" ht="16.5" customHeight="1">
      <c r="A124" s="4" t="n">
        <v>10842514</v>
      </c>
      <c r="B124" s="4" t="s">
        <v>45</v>
      </c>
      <c r="C124" s="4" t="s">
        <v>26</v>
      </c>
      <c r="D124" s="4" t="s">
        <v>14</v>
      </c>
      <c r="E124" s="92" t="n">
        <f>SUMIFS('平台消耗统计'!I:I,'平台消耗统计'!A:A,$E$2,'平台消耗统计'!C:C,A124)</f>
        <v>0.81</v>
      </c>
      <c r="F124" s="92" t="n">
        <f>IFERROR(VLOOKUP(A124,'数据透视表'!J:N,5,FALSE),0)</f>
        <v>0.88</v>
      </c>
      <c r="G124" s="91" t="n">
        <f>IFERROR((E124-F124)/F124,0)</f>
        <v>-0.0795454545454546</v>
      </c>
      <c r="H124" s="4" t="s">
        <v>320</v>
      </c>
    </row>
    <row r="125" ht="16.5" customHeight="1">
      <c r="A125" s="4" t="n">
        <v>8758947</v>
      </c>
      <c r="B125" s="4" t="s">
        <v>95</v>
      </c>
      <c r="C125" s="4" t="s">
        <v>15</v>
      </c>
      <c r="D125" s="4" t="s">
        <v>40</v>
      </c>
      <c r="E125" s="92" t="n">
        <f>SUMIFS('平台消耗统计'!I:I,'平台消耗统计'!A:A,$E$2,'平台消耗统计'!C:C,A125)</f>
        <v>0.7</v>
      </c>
      <c r="F125" s="92" t="n">
        <f>IFERROR(VLOOKUP(A125,'数据透视表'!J:N,5,FALSE),0)</f>
        <v>2.24</v>
      </c>
      <c r="G125" s="91" t="n">
        <f>IFERROR((E125-F125)/F125,0)</f>
        <v>-0.6875</v>
      </c>
      <c r="H125" s="4" t="s">
        <v>289</v>
      </c>
    </row>
    <row r="126" ht="16.5" customHeight="1">
      <c r="A126" s="4" t="n">
        <v>8057746</v>
      </c>
      <c r="B126" s="4" t="s">
        <v>28</v>
      </c>
      <c r="C126" s="4" t="s">
        <v>15</v>
      </c>
      <c r="D126" s="4" t="s">
        <v>48</v>
      </c>
      <c r="E126" s="92" t="n">
        <f>SUMIFS('平台消耗统计'!I:I,'平台消耗统计'!A:A,$E$2,'平台消耗统计'!C:C,A126)</f>
        <v>0.56</v>
      </c>
      <c r="F126" s="92" t="n">
        <f>IFERROR(VLOOKUP(A126,'数据透视表'!J:N,5,FALSE),0)</f>
        <v>0.56</v>
      </c>
      <c r="G126" s="91" t="n">
        <f>IFERROR((E126-F126)/F126,0)</f>
        <v>0</v>
      </c>
      <c r="H126" s="4" t="s">
        <v>261</v>
      </c>
      <c r="I126" s="4" t="s">
        <v>260</v>
      </c>
    </row>
    <row r="127" ht="16.5" customHeight="1">
      <c r="A127" s="4" t="n">
        <v>91548042</v>
      </c>
      <c r="B127" s="4" t="s">
        <v>13</v>
      </c>
      <c r="C127" s="4" t="s">
        <v>12</v>
      </c>
      <c r="D127" s="4" t="s">
        <v>14</v>
      </c>
      <c r="E127" s="92" t="n">
        <f>SUMIFS('平台消耗统计'!I:I,'平台消耗统计'!A:A,$E$2,'平台消耗统计'!C:C,A127)</f>
        <v>0.5139</v>
      </c>
      <c r="F127" s="92" t="n">
        <f>IFERROR(VLOOKUP(A127,'数据透视表'!J:N,5,FALSE),0)</f>
        <v>10.9869</v>
      </c>
      <c r="G127" s="91" t="n">
        <f>IFERROR((E127-F127)/F127,0)</f>
        <v>-0.953226114736641</v>
      </c>
      <c r="H127" s="4" t="s">
        <v>261</v>
      </c>
      <c r="I127" s="4" t="s">
        <v>321</v>
      </c>
    </row>
    <row r="128" ht="16.5" customHeight="1">
      <c r="A128" s="4" t="n">
        <v>11792342</v>
      </c>
      <c r="B128" s="4" t="s">
        <v>85</v>
      </c>
      <c r="C128" s="4" t="s">
        <v>15</v>
      </c>
      <c r="D128" s="4" t="s">
        <v>29</v>
      </c>
      <c r="E128" s="92" t="n">
        <f>SUMIFS('平台消耗统计'!I:I,'平台消耗统计'!A:A,$E$2,'平台消耗统计'!C:C,A128)</f>
        <v>0.4</v>
      </c>
      <c r="F128" s="92" t="n">
        <f>IFERROR(VLOOKUP(A128,'数据透视表'!J:N,5,FALSE),0)</f>
        <v>0</v>
      </c>
      <c r="G128" s="91" t="n">
        <f>IFERROR((E128-F128)/F128,0)</f>
        <v>0</v>
      </c>
      <c r="H128" s="4" t="s">
        <v>322</v>
      </c>
      <c r="I128" s="4" t="s">
        <v>252</v>
      </c>
    </row>
    <row r="129" ht="16.5" customHeight="1">
      <c r="A129" s="4" t="n">
        <v>11924654</v>
      </c>
      <c r="B129" s="4" t="s">
        <v>86</v>
      </c>
      <c r="C129" s="4" t="s">
        <v>12</v>
      </c>
      <c r="D129" s="4" t="s">
        <v>87</v>
      </c>
      <c r="E129" s="92" t="n">
        <f>SUMIFS('平台消耗统计'!I:I,'平台消耗统计'!A:A,$E$2,'平台消耗统计'!C:C,A129)</f>
        <v>0.3646</v>
      </c>
      <c r="F129" s="92" t="n">
        <f>IFERROR(VLOOKUP(A129,'数据透视表'!J:N,5,FALSE),0)</f>
        <v>0</v>
      </c>
      <c r="G129" s="91" t="n">
        <f>IFERROR((E129-F129)/F129,0)</f>
        <v>0</v>
      </c>
      <c r="H129" s="4" t="s">
        <v>323</v>
      </c>
      <c r="I129" s="4" t="s">
        <v>252</v>
      </c>
    </row>
    <row r="130" ht="16.5" customHeight="1">
      <c r="A130" s="4" t="n">
        <v>11078827</v>
      </c>
      <c r="B130" s="4" t="s">
        <v>78</v>
      </c>
      <c r="C130" s="4" t="s">
        <v>15</v>
      </c>
      <c r="D130" s="4" t="s">
        <v>81</v>
      </c>
      <c r="E130" s="92" t="n">
        <f>SUMIFS('平台消耗统计'!I:I,'平台消耗统计'!A:A,$E$2,'平台消耗统计'!C:C,A130)</f>
        <v>0.3</v>
      </c>
      <c r="F130" s="92" t="n">
        <f>IFERROR(VLOOKUP(A130,'数据透视表'!J:N,5,FALSE),0)</f>
        <v>0</v>
      </c>
      <c r="G130" s="91" t="n">
        <f>IFERROR((E130-F130)/F130,0)</f>
        <v>0</v>
      </c>
      <c r="H130" s="4" t="s">
        <v>261</v>
      </c>
      <c r="I130" s="4" t="s">
        <v>252</v>
      </c>
    </row>
    <row r="131" ht="16.5" customHeight="1">
      <c r="A131" s="4" t="n">
        <v>11836152</v>
      </c>
      <c r="B131" s="4" t="s">
        <v>67</v>
      </c>
      <c r="C131" s="4" t="s">
        <v>15</v>
      </c>
      <c r="D131" s="4" t="s">
        <v>40</v>
      </c>
      <c r="E131" s="92" t="n">
        <f>SUMIFS('平台消耗统计'!I:I,'平台消耗统计'!A:A,$E$2,'平台消耗统计'!C:C,A131)</f>
        <v>0.27</v>
      </c>
      <c r="F131" s="92" t="n">
        <f>IFERROR(VLOOKUP(A131,'数据透视表'!J:N,5,FALSE),0)</f>
        <v>0</v>
      </c>
      <c r="G131" s="91" t="n">
        <f>IFERROR((E131-F131)/F131,0)</f>
        <v>0</v>
      </c>
      <c r="H131" s="4" t="s">
        <v>324</v>
      </c>
      <c r="I131" s="4" t="s">
        <v>204</v>
      </c>
    </row>
    <row r="132" ht="16.5" customHeight="1">
      <c r="A132" s="4" t="n">
        <v>11862336</v>
      </c>
      <c r="B132" s="4" t="s">
        <v>63</v>
      </c>
      <c r="C132" s="4" t="s">
        <v>15</v>
      </c>
      <c r="D132" s="4" t="s">
        <v>29</v>
      </c>
      <c r="E132" s="92" t="n">
        <f>SUMIFS('平台消耗统计'!I:I,'平台消耗统计'!A:A,$E$2,'平台消耗统计'!C:C,A132)</f>
        <v>0.1</v>
      </c>
      <c r="F132" s="92" t="n">
        <f>IFERROR(VLOOKUP(A132,'数据透视表'!J:N,5,FALSE),0)</f>
        <v>0</v>
      </c>
      <c r="G132" s="91" t="n">
        <f>IFERROR((E132-F132)/F132,0)</f>
        <v>0</v>
      </c>
      <c r="H132" s="4" t="s">
        <v>325</v>
      </c>
      <c r="I132" s="4" t="s">
        <v>204</v>
      </c>
    </row>
    <row r="133" ht="16.5" customHeight="1">
      <c r="A133" s="4" t="n">
        <v>11687908</v>
      </c>
      <c r="B133" s="4" t="s">
        <v>97</v>
      </c>
      <c r="C133" s="4" t="s">
        <v>26</v>
      </c>
      <c r="D133" s="4" t="s">
        <v>14</v>
      </c>
      <c r="E133" s="92" t="n">
        <f>SUMIFS('平台消耗统计'!I:I,'平台消耗统计'!A:A,$E$2,'平台消耗统计'!C:C,A133)</f>
        <v>0.08</v>
      </c>
      <c r="F133" s="92" t="n">
        <f>IFERROR(VLOOKUP(A133,'数据透视表'!J:N,5,FALSE),0)</f>
        <v>29.27</v>
      </c>
      <c r="G133" s="91" t="n">
        <f>IFERROR((E133-F133)/F133,0)</f>
        <v>-0.997266826101811</v>
      </c>
      <c r="H133" s="4" t="s">
        <v>326</v>
      </c>
      <c r="I133" s="4" t="s">
        <v>121</v>
      </c>
    </row>
    <row r="134" ht="16.5" customHeight="1">
      <c r="A134" s="4" t="n">
        <v>11655596</v>
      </c>
      <c r="B134" s="4" t="s">
        <v>47</v>
      </c>
      <c r="C134" s="4" t="s">
        <v>12</v>
      </c>
      <c r="D134" s="4" t="s">
        <v>14</v>
      </c>
      <c r="E134" s="92" t="n">
        <f>SUMIFS('平台消耗统计'!I:I,'平台消耗统计'!A:A,$E$2,'平台消耗统计'!C:C,A134)</f>
        <v>0.0673</v>
      </c>
      <c r="F134" s="92" t="n">
        <f>IFERROR(VLOOKUP(A134,'数据透视表'!J:N,5,FALSE),0)</f>
        <v>6.0692</v>
      </c>
      <c r="G134" s="91" t="n">
        <f>IFERROR((E134-F134)/F134,0)</f>
        <v>-0.988911223884532</v>
      </c>
      <c r="H134" s="4" t="s">
        <v>311</v>
      </c>
      <c r="I134" s="4" t="s">
        <v>312</v>
      </c>
    </row>
    <row r="135" ht="16.5" customHeight="1">
      <c r="A135" s="4" t="n">
        <v>11729830</v>
      </c>
      <c r="B135" s="4" t="s">
        <v>10</v>
      </c>
      <c r="C135" s="4" t="s">
        <v>12</v>
      </c>
      <c r="D135" s="4" t="s">
        <v>11</v>
      </c>
      <c r="E135" s="92" t="n">
        <f>SUMIFS('平台消耗统计'!I:I,'平台消耗统计'!A:A,$E$2,'平台消耗统计'!C:C,A135)</f>
        <v>0.0174</v>
      </c>
      <c r="F135" s="92" t="n">
        <f>IFERROR(VLOOKUP(A135,'数据透视表'!J:N,5,FALSE),0)</f>
        <v>0.002</v>
      </c>
      <c r="G135" s="91" t="n">
        <f>IFERROR((E135-F135)/F135,0)</f>
        <v>7.7</v>
      </c>
      <c r="H135" s="4" t="s">
        <v>261</v>
      </c>
      <c r="I135" s="4" t="s">
        <v>321</v>
      </c>
    </row>
    <row r="136" ht="16.5" customHeight="1">
      <c r="A136" s="4" t="n">
        <v>11715627</v>
      </c>
      <c r="B136" s="4" t="s">
        <v>31</v>
      </c>
      <c r="C136" s="4" t="s">
        <v>15</v>
      </c>
      <c r="D136" s="4" t="s">
        <v>14</v>
      </c>
      <c r="E136" s="92" t="n">
        <f>SUMIFS('平台消耗统计'!I:I,'平台消耗统计'!A:A,$E$2,'平台消耗统计'!C:C,A136)</f>
        <v>0</v>
      </c>
      <c r="F136" s="92" t="n">
        <f>IFERROR(VLOOKUP(A136,'数据透视表'!J:N,5,FALSE),0)</f>
        <v>0</v>
      </c>
      <c r="G136" s="91" t="n">
        <f>IFERROR((E136-F136)/F136,0)</f>
        <v>0</v>
      </c>
      <c r="H136" s="4" t="s">
        <v>261</v>
      </c>
      <c r="I136" s="4" t="s">
        <v>321</v>
      </c>
    </row>
    <row r="137" ht="16.5" customHeight="1">
      <c r="A137" s="4" t="n">
        <v>11715655</v>
      </c>
      <c r="B137" s="4" t="s">
        <v>16</v>
      </c>
      <c r="C137" s="4" t="s">
        <v>15</v>
      </c>
      <c r="D137" s="4" t="s">
        <v>11</v>
      </c>
      <c r="E137" s="92" t="n">
        <f>SUMIFS('平台消耗统计'!I:I,'平台消耗统计'!A:A,$E$2,'平台消耗统计'!C:C,A137)</f>
        <v>0</v>
      </c>
      <c r="F137" s="92" t="n">
        <f>IFERROR(VLOOKUP(A137,'数据透视表'!J:N,5,FALSE),0)</f>
        <v>0</v>
      </c>
      <c r="G137" s="91" t="n">
        <f>IFERROR((E137-F137)/F137,0)</f>
        <v>0</v>
      </c>
      <c r="H137" s="4" t="s">
        <v>261</v>
      </c>
      <c r="I137" s="4" t="s">
        <v>321</v>
      </c>
    </row>
    <row r="138" ht="16.5" customHeight="1">
      <c r="A138" s="4" t="n">
        <v>11715811</v>
      </c>
      <c r="B138" s="4" t="s">
        <v>16</v>
      </c>
      <c r="C138" s="4" t="s">
        <v>15</v>
      </c>
      <c r="D138" s="4" t="s">
        <v>17</v>
      </c>
      <c r="E138" s="92" t="n">
        <f>SUMIFS('平台消耗统计'!I:I,'平台消耗统计'!A:A,$E$2,'平台消耗统计'!C:C,A138)</f>
        <v>0</v>
      </c>
      <c r="F138" s="92" t="n">
        <f>IFERROR(VLOOKUP(A138,'数据透视表'!J:N,5,FALSE),0)</f>
        <v>0</v>
      </c>
      <c r="G138" s="91" t="n">
        <f>IFERROR((E138-F138)/F138,0)</f>
        <v>0</v>
      </c>
      <c r="H138" s="4" t="s">
        <v>261</v>
      </c>
      <c r="I138" s="4" t="s">
        <v>321</v>
      </c>
    </row>
    <row r="139" ht="16.5" customHeight="1">
      <c r="A139" s="4" t="n">
        <v>11729820</v>
      </c>
      <c r="B139" s="4" t="s">
        <v>10</v>
      </c>
      <c r="C139" s="4" t="s">
        <v>15</v>
      </c>
      <c r="D139" s="4" t="s">
        <v>25</v>
      </c>
      <c r="E139" s="92" t="n">
        <f>SUMIFS('平台消耗统计'!I:I,'平台消耗统计'!A:A,$E$2,'平台消耗统计'!C:C,A139)</f>
        <v>0</v>
      </c>
      <c r="F139" s="92" t="n">
        <f>IFERROR(VLOOKUP(A139,'数据透视表'!J:N,5,FALSE),0)</f>
        <v>0</v>
      </c>
      <c r="G139" s="91" t="n">
        <f>IFERROR((E139-F139)/F139,0)</f>
        <v>0</v>
      </c>
      <c r="H139" s="4" t="s">
        <v>261</v>
      </c>
      <c r="I139" s="4" t="s">
        <v>321</v>
      </c>
    </row>
    <row r="140" ht="16.5" customHeight="1">
      <c r="A140" s="4" t="n">
        <v>10295313</v>
      </c>
      <c r="B140" s="4" t="s">
        <v>69</v>
      </c>
      <c r="C140" s="4" t="s">
        <v>15</v>
      </c>
      <c r="D140" s="4" t="s">
        <v>14</v>
      </c>
      <c r="E140" s="92" t="n">
        <f>SUMIFS('平台消耗统计'!I:I,'平台消耗统计'!A:A,$E$2,'平台消耗统计'!C:C,A140)</f>
        <v>0</v>
      </c>
      <c r="F140" s="92" t="n">
        <f>IFERROR(VLOOKUP(A140,'数据透视表'!J:N,5,FALSE),0)</f>
        <v>0</v>
      </c>
      <c r="G140" s="91" t="n">
        <f>IFERROR((E140-F140)/F140,0)</f>
        <v>0</v>
      </c>
      <c r="H140" s="4" t="s">
        <v>327</v>
      </c>
      <c r="I140" s="4" t="s">
        <v>328</v>
      </c>
    </row>
    <row r="141" ht="16.5" customHeight="1">
      <c r="A141" s="4" t="n">
        <v>11079953</v>
      </c>
      <c r="B141" s="4" t="s">
        <v>66</v>
      </c>
      <c r="C141" s="4" t="s">
        <v>15</v>
      </c>
      <c r="D141" s="4" t="s">
        <v>40</v>
      </c>
      <c r="E141" s="92" t="n">
        <f>SUMIFS('平台消耗统计'!I:I,'平台消耗统计'!A:A,$E$2,'平台消耗统计'!C:C,A141)</f>
        <v>0</v>
      </c>
      <c r="F141" s="92" t="n">
        <f>IFERROR(VLOOKUP(A141,'数据透视表'!J:N,5,FALSE),0)</f>
        <v>0</v>
      </c>
      <c r="G141" s="91" t="n">
        <f>IFERROR((E141-F141)/F141,0)</f>
        <v>0</v>
      </c>
      <c r="H141" s="4" t="s">
        <v>329</v>
      </c>
      <c r="I141" s="4" t="s">
        <v>330</v>
      </c>
    </row>
    <row r="142" ht="16.5" customHeight="1">
      <c r="A142" s="4" t="n">
        <v>9535696</v>
      </c>
      <c r="B142" s="4" t="s">
        <v>72</v>
      </c>
      <c r="C142" s="4" t="s">
        <v>15</v>
      </c>
      <c r="D142" s="4" t="s">
        <v>40</v>
      </c>
      <c r="E142" s="92" t="n">
        <f>SUMIFS('平台消耗统计'!I:I,'平台消耗统计'!A:A,$E$2,'平台消耗统计'!C:C,A142)</f>
        <v>0</v>
      </c>
      <c r="F142" s="92" t="n">
        <f>IFERROR(VLOOKUP(A142,'数据透视表'!J:N,5,FALSE),0)</f>
        <v>0.1</v>
      </c>
      <c r="G142" s="91" t="n">
        <f>IFERROR((E142-F142)/F142,0)</f>
        <v>-1</v>
      </c>
      <c r="H142" s="4" t="s">
        <v>331</v>
      </c>
      <c r="I142" s="4" t="s">
        <v>286</v>
      </c>
    </row>
    <row r="143" ht="16.5" customHeight="1">
      <c r="A143" s="4" t="n">
        <v>11078981</v>
      </c>
      <c r="B143" s="4" t="s">
        <v>78</v>
      </c>
      <c r="C143" s="4" t="s">
        <v>15</v>
      </c>
      <c r="D143" s="4" t="s">
        <v>79</v>
      </c>
      <c r="E143" s="92" t="n">
        <f>SUMIFS('平台消耗统计'!I:I,'平台消耗统计'!A:A,$E$2,'平台消耗统计'!C:C,A143)</f>
        <v>0</v>
      </c>
      <c r="F143" s="92" t="n">
        <f>IFERROR(VLOOKUP(A143,'数据透视表'!J:N,5,FALSE),0)</f>
        <v>0</v>
      </c>
      <c r="G143" s="91" t="n">
        <f>IFERROR((E143-F143)/F143,0)</f>
        <v>0</v>
      </c>
      <c r="H143" s="4" t="s">
        <v>261</v>
      </c>
      <c r="I143" s="4" t="s">
        <v>252</v>
      </c>
    </row>
    <row r="144" ht="16.5" customHeight="1">
      <c r="A144" s="4" t="n">
        <v>11080833</v>
      </c>
      <c r="B144" s="4" t="s">
        <v>78</v>
      </c>
      <c r="C144" s="4" t="s">
        <v>15</v>
      </c>
      <c r="D144" s="4" t="s">
        <v>80</v>
      </c>
      <c r="E144" s="92" t="n">
        <f>SUMIFS('平台消耗统计'!I:I,'平台消耗统计'!A:A,$E$2,'平台消耗统计'!C:C,A144)</f>
        <v>0</v>
      </c>
      <c r="F144" s="92" t="n">
        <f>IFERROR(VLOOKUP(A144,'数据透视表'!J:N,5,FALSE),0)</f>
        <v>0</v>
      </c>
      <c r="G144" s="91" t="n">
        <f>IFERROR((E144-F144)/F144,0)</f>
        <v>0</v>
      </c>
      <c r="H144" s="4" t="s">
        <v>261</v>
      </c>
      <c r="I144" s="4" t="s">
        <v>252</v>
      </c>
    </row>
    <row r="145" ht="16.5" customHeight="1">
      <c r="A145" s="4" t="n">
        <v>11081056</v>
      </c>
      <c r="B145" s="4" t="s">
        <v>78</v>
      </c>
      <c r="C145" s="4" t="s">
        <v>15</v>
      </c>
      <c r="D145" s="4" t="s">
        <v>82</v>
      </c>
      <c r="E145" s="92" t="n">
        <f>SUMIFS('平台消耗统计'!I:I,'平台消耗统计'!A:A,$E$2,'平台消耗统计'!C:C,A145)</f>
        <v>0</v>
      </c>
      <c r="F145" s="92" t="n">
        <f>IFERROR(VLOOKUP(A145,'数据透视表'!J:N,5,FALSE),0)</f>
        <v>0</v>
      </c>
      <c r="G145" s="91" t="n">
        <f>IFERROR((E145-F145)/F145,0)</f>
        <v>0</v>
      </c>
      <c r="H145" s="4" t="s">
        <v>261</v>
      </c>
      <c r="I145" s="4" t="s">
        <v>252</v>
      </c>
    </row>
    <row r="146" ht="16.5" customHeight="1">
      <c r="A146" s="4" t="n">
        <v>91538307</v>
      </c>
      <c r="B146" s="4" t="s">
        <v>70</v>
      </c>
      <c r="C146" s="4" t="s">
        <v>15</v>
      </c>
      <c r="D146" s="4" t="s">
        <v>17</v>
      </c>
      <c r="E146" s="92" t="n">
        <f>SUMIFS('平台消耗统计'!I:I,'平台消耗统计'!A:A,$E$2,'平台消耗统计'!C:C,A146)</f>
        <v>0</v>
      </c>
      <c r="F146" s="92" t="n">
        <f>IFERROR(VLOOKUP(A146,'数据透视表'!J:N,5,FALSE),0)</f>
        <v>0</v>
      </c>
      <c r="G146" s="91" t="n">
        <f>IFERROR((E146-F146)/F146,0)</f>
        <v>0</v>
      </c>
      <c r="H146" s="4" t="s">
        <v>261</v>
      </c>
      <c r="I146" s="4" t="s">
        <v>252</v>
      </c>
    </row>
    <row r="147" ht="16.5" customHeight="1">
      <c r="A147" s="4" t="n">
        <v>91538308</v>
      </c>
      <c r="B147" s="4" t="s">
        <v>70</v>
      </c>
      <c r="C147" s="4" t="s">
        <v>15</v>
      </c>
      <c r="D147" s="4" t="s">
        <v>11</v>
      </c>
      <c r="E147" s="92" t="n">
        <f>SUMIFS('平台消耗统计'!I:I,'平台消耗统计'!A:A,$E$2,'平台消耗统计'!C:C,A147)</f>
        <v>0</v>
      </c>
      <c r="F147" s="92" t="n">
        <f>IFERROR(VLOOKUP(A147,'数据透视表'!J:N,5,FALSE),0)</f>
        <v>0</v>
      </c>
      <c r="G147" s="91" t="n">
        <f>IFERROR((E147-F147)/F147,0)</f>
        <v>0</v>
      </c>
      <c r="H147" s="4" t="s">
        <v>261</v>
      </c>
      <c r="I147" s="4" t="s">
        <v>252</v>
      </c>
    </row>
    <row r="148" ht="16.5" customHeight="1">
      <c r="A148" s="4" t="n">
        <v>8032074</v>
      </c>
      <c r="B148" s="4" t="s">
        <v>96</v>
      </c>
      <c r="C148" s="4" t="s">
        <v>15</v>
      </c>
      <c r="D148" s="4" t="s">
        <v>65</v>
      </c>
      <c r="E148" s="92" t="n">
        <f>SUMIFS('平台消耗统计'!I:I,'平台消耗统计'!A:A,$E$2,'平台消耗统计'!C:C,A148)</f>
        <v>0</v>
      </c>
      <c r="F148" s="92" t="n">
        <f>IFERROR(VLOOKUP(A148,'数据透视表'!J:N,5,FALSE),0)</f>
        <v>0</v>
      </c>
      <c r="G148" s="91" t="n">
        <f>IFERROR((E148-F148)/F148,0)</f>
        <v>0</v>
      </c>
      <c r="H148" s="4" t="s">
        <v>293</v>
      </c>
      <c r="I148" s="4" t="s">
        <v>121</v>
      </c>
    </row>
    <row r="149" ht="16.5" customHeight="1">
      <c r="A149" s="4" t="n">
        <v>11381987</v>
      </c>
      <c r="B149" s="4" t="s">
        <v>97</v>
      </c>
      <c r="C149" s="4" t="s">
        <v>15</v>
      </c>
      <c r="D149" s="4" t="s">
        <v>14</v>
      </c>
      <c r="E149" s="92" t="n">
        <f>SUMIFS('平台消耗统计'!I:I,'平台消耗统计'!A:A,$E$2,'平台消耗统计'!C:C,A149)</f>
        <v>0</v>
      </c>
      <c r="F149" s="92" t="n">
        <f>IFERROR(VLOOKUP(A149,'数据透视表'!J:N,5,FALSE),0)</f>
        <v>6.05</v>
      </c>
      <c r="G149" s="91" t="n">
        <f>IFERROR((E149-F149)/F149,0)</f>
        <v>-1</v>
      </c>
      <c r="H149" s="4" t="s">
        <v>293</v>
      </c>
      <c r="I149" s="4" t="s">
        <v>121</v>
      </c>
    </row>
    <row r="150" ht="16.5" customHeight="1">
      <c r="A150" s="4" t="n">
        <v>11687930</v>
      </c>
      <c r="B150" s="4" t="s">
        <v>97</v>
      </c>
      <c r="C150" s="4" t="s">
        <v>12</v>
      </c>
      <c r="D150" s="4" t="s">
        <v>14</v>
      </c>
      <c r="E150" s="92" t="n">
        <f>SUMIFS('平台消耗统计'!I:I,'平台消耗统计'!A:A,$E$2,'平台消耗统计'!C:C,A150)</f>
        <v>0</v>
      </c>
      <c r="F150" s="92" t="n">
        <f>IFERROR(VLOOKUP(A150,'数据透视表'!J:N,5,FALSE),0)</f>
        <v>15.1574</v>
      </c>
      <c r="G150" s="91" t="n">
        <f>IFERROR((E150-F150)/F150,0)</f>
        <v>-1</v>
      </c>
      <c r="H150" s="4" t="s">
        <v>293</v>
      </c>
      <c r="I150" s="4" t="s">
        <v>121</v>
      </c>
    </row>
  </sheetData>
  <mergeCells count="1">
    <mergeCell ref="E1:F1"/>
  </mergeCells>
  <phoneticPr fontId="1" type="noConversion"/>
  <conditionalFormatting sqref="A1:A2">
    <cfRule priority="1" type="duplicateValues" dxfId="0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2026-09-08T11:09:32Z</dcterms:modified>
</cp:coreProperties>
</file>